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D:\季節活動\2025月餅\報價\"/>
    </mc:Choice>
  </mc:AlternateContent>
  <xr:revisionPtr revIDLastSave="0" documentId="13_ncr:1_{BD207FB1-A6E2-4BF7-8169-B2051E96A3B9}" xr6:coauthVersionLast="47" xr6:coauthVersionMax="47" xr10:uidLastSave="{00000000-0000-0000-0000-000000000000}"/>
  <bookViews>
    <workbookView xWindow="-105" yWindow="0" windowWidth="19410" windowHeight="20985" xr2:uid="{20CCBDD4-5028-483A-94BF-79797F2C1DDE}"/>
  </bookViews>
  <sheets>
    <sheet name="ENG " sheetId="1" r:id="rId1"/>
  </sheets>
  <definedNames>
    <definedName name="_xlnm.Print_Area" localSheetId="0">'ENG '!$A$1:$L$65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1" l="1"/>
  <c r="L10" i="1"/>
  <c r="L11" i="1"/>
  <c r="L12" i="1"/>
  <c r="L13" i="1"/>
  <c r="L14" i="1"/>
  <c r="L15" i="1"/>
  <c r="L16" i="1"/>
  <c r="L17" i="1"/>
  <c r="L18" i="1"/>
  <c r="L19" i="1"/>
  <c r="L20" i="1"/>
  <c r="L21" i="1"/>
  <c r="L22" i="1"/>
  <c r="L23" i="1"/>
  <c r="L24" i="1"/>
  <c r="L25" i="1"/>
  <c r="L26" i="1"/>
  <c r="L27" i="1"/>
  <c r="L28" i="1"/>
  <c r="L29" i="1"/>
  <c r="L30" i="1"/>
  <c r="L31" i="1"/>
  <c r="L32" i="1"/>
  <c r="L33" i="1"/>
  <c r="L34" i="1"/>
  <c r="L9" i="1"/>
  <c r="L35" i="1" l="1"/>
  <c r="K33" i="1" l="1"/>
  <c r="J30" i="1"/>
  <c r="K29" i="1"/>
  <c r="J29" i="1"/>
  <c r="J20" i="1"/>
  <c r="J19" i="1"/>
  <c r="J18" i="1"/>
  <c r="J17" i="1"/>
  <c r="J16" i="1"/>
  <c r="J15" i="1"/>
  <c r="J14" i="1"/>
  <c r="J13" i="1"/>
  <c r="J12" i="1"/>
  <c r="J11" i="1"/>
  <c r="K10" i="1"/>
  <c r="J10" i="1"/>
  <c r="K9" i="1"/>
  <c r="J9" i="1"/>
</calcChain>
</file>

<file path=xl/sharedStrings.xml><?xml version="1.0" encoding="utf-8"?>
<sst xmlns="http://schemas.openxmlformats.org/spreadsheetml/2006/main" count="139" uniqueCount="115">
  <si>
    <t xml:space="preserve">
Pick up</t>
    <phoneticPr fontId="4" type="noConversion"/>
  </si>
  <si>
    <t>Contect person：</t>
    <phoneticPr fontId="5" type="noConversion"/>
  </si>
  <si>
    <t>選擇</t>
    <phoneticPr fontId="5" type="noConversion"/>
  </si>
  <si>
    <t>TEL：</t>
    <phoneticPr fontId="5" type="noConversion"/>
  </si>
  <si>
    <t>Pickup method:</t>
    <phoneticPr fontId="5" type="noConversion"/>
  </si>
  <si>
    <t>Seq.</t>
    <phoneticPr fontId="5" type="noConversion"/>
  </si>
  <si>
    <t>Product Name</t>
    <phoneticPr fontId="3" type="noConversion"/>
  </si>
  <si>
    <t>Product Description</t>
    <phoneticPr fontId="3" type="noConversion"/>
  </si>
  <si>
    <t>Retail Price</t>
    <phoneticPr fontId="4" type="noConversion"/>
  </si>
  <si>
    <t xml:space="preserve"> deliver(2000MOP)</t>
    <phoneticPr fontId="4" type="noConversion"/>
  </si>
  <si>
    <t>NO.of Box</t>
    <phoneticPr fontId="4" type="noConversion"/>
  </si>
  <si>
    <t>ARA02</t>
  </si>
  <si>
    <t>ARA03</t>
  </si>
  <si>
    <t>ARA04</t>
    <phoneticPr fontId="3" type="noConversion"/>
  </si>
  <si>
    <t>ARA05</t>
    <phoneticPr fontId="3" type="noConversion"/>
  </si>
  <si>
    <t>ARB01</t>
    <phoneticPr fontId="3" type="noConversion"/>
  </si>
  <si>
    <t>ARB02</t>
    <phoneticPr fontId="3" type="noConversion"/>
  </si>
  <si>
    <t xml:space="preserve">Moon cake (~70g per one)
Tokachi Red Bean Mooncake with Egg Yolk (2pcs) 
Tokachi Red Bean Mooncake with Mixed Nutx(2pcs)
Tokachi Red Bean Mooncake with Chestnut (2pcs) </t>
    <phoneticPr fontId="3" type="noConversion"/>
  </si>
  <si>
    <t>Moon cake (~50g per one)
Lava Custard Mooncake  (6 pcs)</t>
    <phoneticPr fontId="3" type="noConversion"/>
  </si>
  <si>
    <t xml:space="preserve">Rabbit Snowy Mooncake Gift Box Gift
 (~55g per one)
8 box in each box:
Green Tea with Cheese、Blueberry、Mango、
Green Tea with Chocolate 、
Milk with Chocolate、Milk with Cheese、Sesame
</t>
    <phoneticPr fontId="3" type="noConversion"/>
  </si>
  <si>
    <t>Arome
Lava Custard Mooncake (6 pcs)</t>
    <phoneticPr fontId="5" type="noConversion"/>
  </si>
  <si>
    <t>Arome
Tokachi Red Bean Mooncake Trio (6pcs)</t>
  </si>
  <si>
    <t>Brand</t>
  </si>
  <si>
    <t xml:space="preserve"> On special Price </t>
    <phoneticPr fontId="3" type="noConversion"/>
  </si>
  <si>
    <t xml:space="preserve">八佰伴
寄售價7折 </t>
    <phoneticPr fontId="3" type="noConversion"/>
  </si>
  <si>
    <t>批發價7折 團購員工價75折</t>
    <phoneticPr fontId="3" type="noConversion"/>
  </si>
  <si>
    <t>團購75折</t>
    <phoneticPr fontId="3" type="noConversion"/>
  </si>
  <si>
    <t>Imperial Patisserie</t>
    <phoneticPr fontId="3" type="noConversion"/>
  </si>
  <si>
    <t>Supreme
Series</t>
    <phoneticPr fontId="3" type="noConversion"/>
  </si>
  <si>
    <t>IPA01</t>
  </si>
  <si>
    <t>Supreme Series - Imperial Supreme Gift Box 2025</t>
    <phoneticPr fontId="3" type="noConversion"/>
  </si>
  <si>
    <t xml:space="preserve">Bird's Nest Custard Mooncake 
(4 pcs):
White Lotus Seed Paste Mooncake with Two Yolks (1 pc):
Lava Custard Mooncake (2 pcs): 
Lava Durian Mooncake (1 pc): 
Lava Tangerine Custard Mooncake 
(1 pc):
Lava Sesame Mooncake (1 pc): 
Lava Red Bean Paste with Mandarin Peel (1 pc): </t>
    <phoneticPr fontId="3" type="noConversion"/>
  </si>
  <si>
    <t>IPA02</t>
    <phoneticPr fontId="3" type="noConversion"/>
  </si>
  <si>
    <t>Noble Supreme Gift Box</t>
    <phoneticPr fontId="3" type="noConversion"/>
  </si>
  <si>
    <t>Bird's Nest Custard Mooncake 
(6 pcs) 
Lava Custard Mooncake (3 pcs)</t>
    <phoneticPr fontId="3" type="noConversion"/>
  </si>
  <si>
    <t>Classic Series</t>
    <phoneticPr fontId="15" type="noConversion"/>
  </si>
  <si>
    <t>IPB01</t>
  </si>
  <si>
    <t>Lava Custard Mooncakes</t>
    <phoneticPr fontId="3" type="noConversion"/>
  </si>
  <si>
    <t xml:space="preserve"> Lava Custard Mooncakes (8 pcs)</t>
    <phoneticPr fontId="3" type="noConversion"/>
  </si>
  <si>
    <t>IPB02</t>
  </si>
  <si>
    <t xml:space="preserve"> Classic Assorted Lava Mooncakes</t>
    <phoneticPr fontId="3" type="noConversion"/>
  </si>
  <si>
    <t>Lava Custard Mooncake (4 pcs)
Lava Sesame Mooncake (4 pcs)</t>
    <phoneticPr fontId="3" type="noConversion"/>
  </si>
  <si>
    <t xml:space="preserve">Fancy Series </t>
    <phoneticPr fontId="15" type="noConversion"/>
  </si>
  <si>
    <t>IPC01</t>
    <phoneticPr fontId="3" type="noConversion"/>
  </si>
  <si>
    <t xml:space="preserve"> Lava Custard Mooncakes </t>
    <phoneticPr fontId="15" type="noConversion"/>
  </si>
  <si>
    <t> Lava Custard Mooncakes (6pcs)</t>
    <phoneticPr fontId="3" type="noConversion"/>
  </si>
  <si>
    <t>IPC02</t>
  </si>
  <si>
    <t>Fruity Assorted Lava Mooncakes</t>
  </si>
  <si>
    <t>Lava Custard Mooncake (3 pcs) 
Lava Durian Mooncake (3 pcs)</t>
    <phoneticPr fontId="3" type="noConversion"/>
  </si>
  <si>
    <t>IPC03</t>
  </si>
  <si>
    <t xml:space="preserve">Classic Assorted Lava Mooncakes </t>
    <phoneticPr fontId="3" type="noConversion"/>
  </si>
  <si>
    <t>Lava Custard Mooncake (3 pcs)
Lava Sesame Mooncake (3 pcs)</t>
    <phoneticPr fontId="3" type="noConversion"/>
  </si>
  <si>
    <t>IPC04</t>
  </si>
  <si>
    <t>Fancy Series - Inheritance Assorted Mooncake</t>
    <phoneticPr fontId="15" type="noConversion"/>
  </si>
  <si>
    <t xml:space="preserve">Mini Egg Custard Mooncake (3pcs)
Mini Mooncake with Assorted Nuts (3pcs): </t>
    <phoneticPr fontId="3" type="noConversion"/>
  </si>
  <si>
    <t>Low Sugar Series</t>
    <phoneticPr fontId="3" type="noConversion"/>
  </si>
  <si>
    <t>IPD01</t>
    <phoneticPr fontId="3" type="noConversion"/>
  </si>
  <si>
    <t>Low Sugar Egg Custard Mooncakes</t>
    <phoneticPr fontId="3" type="noConversion"/>
  </si>
  <si>
    <t>Low Sugar Egg Custard Mooncakes
 (4 pcs):</t>
    <phoneticPr fontId="3" type="noConversion"/>
  </si>
  <si>
    <t>IPD02</t>
    <phoneticPr fontId="3" type="noConversion"/>
  </si>
  <si>
    <t xml:space="preserve">Low Sugar Egg Custard Mooncake (2 pcs, 190kcal each):
 Low Sugar Green Tea Mooncake (2 pcs, 174kcal each):
Low Sugar Oolong Tea Mooncake (2 pcs, 172kcal each):
 Low Sugar Sesame Mooncake (2 pcs, 172kcal each): </t>
    <phoneticPr fontId="3" type="noConversion"/>
  </si>
  <si>
    <t>IPD03</t>
    <phoneticPr fontId="3" type="noConversion"/>
  </si>
  <si>
    <t xml:space="preserve"> Low Sugar White Lotus Seed Paste Mooncakes with Two Yolks </t>
    <phoneticPr fontId="3" type="noConversion"/>
  </si>
  <si>
    <t>IPD04</t>
  </si>
  <si>
    <t>Low Sugar Classic Assorted Lava Mooncakes</t>
  </si>
  <si>
    <t xml:space="preserve">
Low Sugar Lava Custard Mooncakes (4 pcs, 186kcal each)
Low Sugar Lava Sesame Mooncake (4 pcs, 174kcal each) </t>
    <phoneticPr fontId="3" type="noConversion"/>
  </si>
  <si>
    <t>IPE01</t>
    <phoneticPr fontId="3" type="noConversion"/>
  </si>
  <si>
    <t xml:space="preserve">Deluxe Mid-Autumn Gift Box
</t>
    <phoneticPr fontId="3" type="noConversion"/>
  </si>
  <si>
    <t xml:space="preserve"> Lava Custard Mooncake (2 pcs)  
- Lava Sesame Mooncake (2 pcs)   
- Original Palmier (4 pcs)
- Earl Grey Palmier (4 pcs)
- Original Egg roll (3 pcs)
- Coconut Egg roll (3 pcs)   
- Butter Crispy Cookie (6 pcs) </t>
    <phoneticPr fontId="3" type="noConversion"/>
  </si>
  <si>
    <t>Arome</t>
    <phoneticPr fontId="3" type="noConversion"/>
  </si>
  <si>
    <t>ARA01</t>
    <phoneticPr fontId="3" type="noConversion"/>
  </si>
  <si>
    <t xml:space="preserve"> Tokachi Red Bean Lava Matcha Mooncake 4cs</t>
    <phoneticPr fontId="3" type="noConversion"/>
  </si>
  <si>
    <t xml:space="preserve">Arome
 Mochi Mooncake Voucher (4pcs) </t>
    <phoneticPr fontId="3" type="noConversion"/>
  </si>
  <si>
    <t xml:space="preserve">
Tokachi Red Bean Mochi Mooncake 2pcs
Sesame Mochi Mooncake 2pcs
</t>
    <phoneticPr fontId="3" type="noConversion"/>
  </si>
  <si>
    <t>Arome x ARISA SHIMODA Meow Mooncake Combo</t>
    <phoneticPr fontId="3" type="noConversion"/>
  </si>
  <si>
    <t xml:space="preserve">Arome Snowy Twin Pack
2 pieces in each pack：
Snow mountain pattern series: strawberry, sesame, cheese grapefruit, milk cheese, milk chocolate, cheese caramel (~ 60g each).     
Three-dimensional bunny series: mango, blueberry, green tea cheese, green tea chocolate (~55g each).
</t>
    <phoneticPr fontId="3" type="noConversion"/>
  </si>
  <si>
    <t>LEI GARDEN</t>
    <phoneticPr fontId="15" type="noConversion"/>
  </si>
  <si>
    <t>LGA01</t>
    <phoneticPr fontId="3" type="noConversion"/>
  </si>
  <si>
    <t>LGA02</t>
    <phoneticPr fontId="3" type="noConversion"/>
  </si>
  <si>
    <t>LGA03</t>
    <phoneticPr fontId="3" type="noConversion"/>
  </si>
  <si>
    <t>White Lotus Seed Paste Mooncake 
with Two Yolks  4pcs</t>
    <phoneticPr fontId="3" type="noConversion"/>
  </si>
  <si>
    <t>LGA04</t>
    <phoneticPr fontId="3" type="noConversion"/>
  </si>
  <si>
    <t>White Lotus Seed Paste Mooncake 
with Two egg Yolks 1pcs
 Lotus Seed Paste Mooncake egg Yolks 1pcs
low suger Red been paste mooncake
pistachio with Assorted 
moon cake1 pcs</t>
    <phoneticPr fontId="3" type="noConversion"/>
  </si>
  <si>
    <t>LGA05</t>
    <phoneticPr fontId="3" type="noConversion"/>
  </si>
  <si>
    <t>Mini Lava Custard Mooncakes 4pcs
White Lotus Seed Paste with Two Yolks Mooncake  1pcs</t>
    <phoneticPr fontId="3" type="noConversion"/>
  </si>
  <si>
    <t>LGA06</t>
    <phoneticPr fontId="3" type="noConversion"/>
  </si>
  <si>
    <t>istachio with Assorted 
moon cake 4 pcs</t>
    <phoneticPr fontId="3" type="noConversion"/>
  </si>
  <si>
    <t xml:space="preserve">1. Dah Chong Hong Macau General Supply Co. Ltd is the exclusive agent of the "Hong Kong IMPERIAL PATISSERIE" brand in Macau
2. Quotation is subject to the latest version
3. Storage method :
 (Traditional mooncakes) Store in a dry and cool place. It is recommended that the mooncakes be opened and stored in the refrigerator.
  (Snowy Mooncake) Store in a freezer at -4 degrees Celsius or below.
4. Buyers need to pay the full amount within 5 days of submitting the order.
5.In response to rising costs, Huangyue bags are 5mop per piece. Thank you for supporting environmental protection and understanding
6. Payment Method :
 Payment to our company: cash (no renewal), cheque, electronic payment, and Credit cards (Visa, Master card, UnionPay) can be used to buy
MOP for $1000 or more.
 Bank transfer (Please send the deposit record by email or WeChat after crediting):
Bank: Banco Comercial de Macau
 Bank Account holder: Dah Chong Hong Macau General Supply Co. Ltd
 Account number: 2197374
7. If you purchase MOP$ 1600 or above, you can choose to deliver to a designated address; Customers can only choose to receive the goods in
full stock or the form of all mooncake coupon
8. Dah Chong Hong Macau General Supply Co. Ltd reserves the right of final interpretation
9. Contact:
Contact Person: Nick / Natalie
Contact number: 28715628
Email: online@dchfsupply.com.mo / nataliechan@dchlogistics.com.mo
</t>
    <phoneticPr fontId="3" type="noConversion"/>
  </si>
  <si>
    <t>Low Sugar Definition Authoritative Certification</t>
    <phoneticPr fontId="4" type="noConversion"/>
  </si>
  <si>
    <t>Mini Soft Chenpi Mooncake 
8pcs</t>
    <phoneticPr fontId="3" type="noConversion"/>
  </si>
  <si>
    <t xml:space="preserve"> Lava Custard Mooncakes 
8pcs</t>
    <phoneticPr fontId="3" type="noConversion"/>
  </si>
  <si>
    <t xml:space="preserve">Tokachi Red Bean with two egg yolks(~185g)︰
White Lotus Seed Paste Mooncake with Two Yolks (~185g)︰
</t>
    <phoneticPr fontId="3" type="noConversion"/>
  </si>
  <si>
    <t xml:space="preserve">Lei Garden
Mini Soft Custard Mooncake </t>
    <phoneticPr fontId="3" type="noConversion"/>
  </si>
  <si>
    <t>Rabbit Snowy Mooncake Gift Box</t>
    <phoneticPr fontId="3" type="noConversion"/>
  </si>
  <si>
    <t>Arome 
Snowy Twin Pack</t>
    <phoneticPr fontId="3" type="noConversion"/>
  </si>
  <si>
    <t>White Lotus Seed Paste Mooncake
with Two Yolk</t>
    <phoneticPr fontId="3" type="noConversion"/>
  </si>
  <si>
    <t xml:space="preserve">
Mini Soft Custard Mooncake </t>
    <phoneticPr fontId="3" type="noConversion"/>
  </si>
  <si>
    <t>Deluxe Mooncakes Set</t>
    <phoneticPr fontId="3" type="noConversion"/>
  </si>
  <si>
    <t>Pistachio with Assorted
moon cake 4pcs</t>
    <phoneticPr fontId="3" type="noConversion"/>
  </si>
  <si>
    <t>Company discount price</t>
    <phoneticPr fontId="3" type="noConversion"/>
  </si>
  <si>
    <t xml:space="preserve">
Total(Price)</t>
    <phoneticPr fontId="3" type="noConversion"/>
  </si>
  <si>
    <t xml:space="preserve">Low Sugar White Lotus Seed Paste Mooncakes with Two Yolks </t>
    <phoneticPr fontId="3" type="noConversion"/>
  </si>
  <si>
    <t xml:space="preserve"> deliver(2000MOP)</t>
  </si>
  <si>
    <t>Mid Autumn festival 
Order form</t>
    <phoneticPr fontId="4" type="noConversion"/>
  </si>
  <si>
    <t>Orderdate</t>
    <phoneticPr fontId="4" type="noConversion"/>
  </si>
  <si>
    <t>Company name</t>
    <phoneticPr fontId="4" type="noConversion"/>
  </si>
  <si>
    <t>Delivery address</t>
    <phoneticPr fontId="4" type="noConversion"/>
  </si>
  <si>
    <t>Finance</t>
    <phoneticPr fontId="4" type="noConversion"/>
  </si>
  <si>
    <t>Double Happiness Mooncake
 Set</t>
    <phoneticPr fontId="3" type="noConversion"/>
  </si>
  <si>
    <t>Total</t>
    <phoneticPr fontId="4" type="noConversion"/>
  </si>
  <si>
    <t xml:space="preserve"> Tokachi Red Bean Lava Matcha Mooncake (4pcs)</t>
    <phoneticPr fontId="3" type="noConversion"/>
  </si>
  <si>
    <t xml:space="preserve"> Tokachi Red Bean Lava Matcha Mooncake 4pcs</t>
    <phoneticPr fontId="3" type="noConversion"/>
  </si>
  <si>
    <t>Imperial Patisserie</t>
    <phoneticPr fontId="4" type="noConversion"/>
  </si>
  <si>
    <t xml:space="preserve">Inheritance
Series
</t>
    <phoneticPr fontId="3" type="noConversion"/>
  </si>
  <si>
    <t xml:space="preserve">Arome Snowy Twin Pack
2 pieces in each pack：
Snow mountain pattern series: strawberry,(~ 60g each).     
Three-dimensional bunny series: , blueberry,
 green tea chocolate (~55g each).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</si>
</sst>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MOP]\ * #,##0.00_);_([$MOP]\ * \(#,##0.00\);_([$MOP]\ * &quot;-&quot;??_);_(@_)"/>
    <numFmt numFmtId="177" formatCode="[$MOP]\ #,##0"/>
    <numFmt numFmtId="178" formatCode="[$MOP]\ #,##0_);[Red]\([$MOP]\ #,##0\)"/>
    <numFmt numFmtId="179" formatCode="&quot;盒&quot;"/>
    <numFmt numFmtId="180" formatCode="0&quot;Box&quot;"/>
  </numFmts>
  <fonts count="27">
    <font>
      <sz val="11"/>
      <color theme="1"/>
      <name val="等线"/>
      <family val="2"/>
      <scheme val="minor"/>
    </font>
    <font>
      <sz val="12"/>
      <color theme="1"/>
      <name val="等线"/>
      <family val="2"/>
      <charset val="136"/>
      <scheme val="minor"/>
    </font>
    <font>
      <sz val="18"/>
      <color theme="1"/>
      <name val="等线"/>
      <family val="2"/>
      <scheme val="minor"/>
    </font>
    <font>
      <sz val="9"/>
      <name val="等线"/>
      <family val="3"/>
      <charset val="136"/>
      <scheme val="minor"/>
    </font>
    <font>
      <sz val="9"/>
      <name val="細明體"/>
      <family val="3"/>
      <charset val="136"/>
    </font>
    <font>
      <sz val="9"/>
      <name val="等线"/>
      <family val="2"/>
      <charset val="136"/>
      <scheme val="minor"/>
    </font>
    <font>
      <b/>
      <sz val="28"/>
      <color theme="1"/>
      <name val="Chiron Sans HK"/>
      <family val="2"/>
      <charset val="136"/>
    </font>
    <font>
      <sz val="28"/>
      <color theme="1"/>
      <name val="Chiron Sans HK"/>
      <family val="2"/>
      <charset val="136"/>
    </font>
    <font>
      <sz val="28"/>
      <color theme="1"/>
      <name val="等线"/>
      <family val="2"/>
      <scheme val="minor"/>
    </font>
    <font>
      <sz val="28"/>
      <color theme="1"/>
      <name val="等线"/>
      <family val="1"/>
      <charset val="136"/>
      <scheme val="minor"/>
    </font>
    <font>
      <b/>
      <sz val="48"/>
      <color theme="1"/>
      <name val="Chiron Sans HK"/>
      <family val="2"/>
      <charset val="136"/>
    </font>
    <font>
      <sz val="26"/>
      <color theme="1"/>
      <name val="等线"/>
      <family val="1"/>
      <charset val="136"/>
      <scheme val="minor"/>
    </font>
    <font>
      <b/>
      <sz val="36"/>
      <color theme="1"/>
      <name val="等线"/>
      <family val="1"/>
      <charset val="136"/>
      <scheme val="minor"/>
    </font>
    <font>
      <b/>
      <sz val="24"/>
      <color theme="1"/>
      <name val="等线"/>
      <family val="1"/>
      <charset val="136"/>
      <scheme val="minor"/>
    </font>
    <font>
      <sz val="36"/>
      <color theme="1"/>
      <name val="等线"/>
      <family val="1"/>
      <charset val="136"/>
      <scheme val="minor"/>
    </font>
    <font>
      <sz val="9"/>
      <name val="等线"/>
      <family val="3"/>
      <charset val="134"/>
      <scheme val="minor"/>
    </font>
    <font>
      <sz val="24.25"/>
      <color rgb="FF232323"/>
      <name val="Times New Roman"/>
      <family val="1"/>
    </font>
    <font>
      <b/>
      <sz val="24"/>
      <color theme="0"/>
      <name val="等线"/>
      <family val="1"/>
      <charset val="136"/>
      <scheme val="minor"/>
    </font>
    <font>
      <sz val="19.75"/>
      <color rgb="FF232323"/>
      <name val="Times New Roman"/>
      <family val="1"/>
    </font>
    <font>
      <b/>
      <sz val="72"/>
      <color theme="1"/>
      <name val="等线"/>
      <family val="1"/>
      <charset val="136"/>
      <scheme val="minor"/>
    </font>
    <font>
      <b/>
      <sz val="26"/>
      <color theme="1"/>
      <name val="等线"/>
      <family val="1"/>
      <charset val="136"/>
      <scheme val="minor"/>
    </font>
    <font>
      <sz val="26"/>
      <name val="宋体"/>
      <family val="3"/>
      <charset val="136"/>
    </font>
    <font>
      <sz val="26"/>
      <name val="等线"/>
      <family val="1"/>
      <charset val="136"/>
      <scheme val="minor"/>
    </font>
    <font>
      <sz val="24"/>
      <color theme="1"/>
      <name val="等线"/>
      <family val="1"/>
      <charset val="136"/>
      <scheme val="minor"/>
    </font>
    <font>
      <sz val="32"/>
      <color theme="1"/>
      <name val="Microsoft JhengHei UI"/>
      <family val="2"/>
      <charset val="136"/>
    </font>
    <font>
      <sz val="48"/>
      <color theme="1"/>
      <name val="等线"/>
      <family val="1"/>
      <charset val="136"/>
      <scheme val="minor"/>
    </font>
    <font>
      <b/>
      <sz val="48"/>
      <color theme="1"/>
      <name val="等线"/>
      <family val="1"/>
      <charset val="136"/>
      <scheme val="minor"/>
    </font>
  </fonts>
  <fills count="14">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CE960"/>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7"/>
        <bgColor indexed="64"/>
      </patternFill>
    </fill>
  </fills>
  <borders count="37">
    <border>
      <left/>
      <right/>
      <top/>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auto="1"/>
      </left>
      <right style="thin">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s>
  <cellStyleXfs count="3">
    <xf numFmtId="0" fontId="0" fillId="0" borderId="0"/>
    <xf numFmtId="0" fontId="1" fillId="0" borderId="0">
      <alignment vertical="center"/>
    </xf>
    <xf numFmtId="0" fontId="1" fillId="0" borderId="0">
      <alignment vertical="center"/>
    </xf>
  </cellStyleXfs>
  <cellXfs count="106">
    <xf numFmtId="0" fontId="0" fillId="0" borderId="0" xfId="0"/>
    <xf numFmtId="0" fontId="2" fillId="0" borderId="0" xfId="0" applyFont="1"/>
    <xf numFmtId="0" fontId="2" fillId="2" borderId="0" xfId="0" applyFont="1" applyFill="1"/>
    <xf numFmtId="0" fontId="2" fillId="0" borderId="0" xfId="0" applyFont="1" applyAlignment="1">
      <alignment vertical="center" wrapText="1"/>
    </xf>
    <xf numFmtId="0" fontId="7" fillId="0" borderId="0" xfId="0" applyFont="1"/>
    <xf numFmtId="0" fontId="6" fillId="2" borderId="0" xfId="0" applyFont="1" applyFill="1"/>
    <xf numFmtId="0" fontId="6" fillId="2" borderId="0" xfId="0" applyFont="1" applyFill="1" applyAlignment="1">
      <alignment wrapText="1"/>
    </xf>
    <xf numFmtId="0" fontId="7" fillId="0" borderId="0" xfId="0" applyFont="1" applyAlignment="1">
      <alignment wrapText="1"/>
    </xf>
    <xf numFmtId="0" fontId="6" fillId="4" borderId="1" xfId="0" applyFont="1" applyFill="1" applyBorder="1" applyAlignment="1">
      <alignment horizontal="left" vertical="center"/>
    </xf>
    <xf numFmtId="0" fontId="8" fillId="0" borderId="0" xfId="0" applyFont="1"/>
    <xf numFmtId="0" fontId="6" fillId="2" borderId="3" xfId="0" applyFont="1" applyFill="1" applyBorder="1" applyAlignment="1">
      <alignment horizontal="left" vertical="center"/>
    </xf>
    <xf numFmtId="0" fontId="6" fillId="2" borderId="3" xfId="0" applyFont="1" applyFill="1" applyBorder="1" applyAlignment="1">
      <alignment horizontal="center" vertical="center"/>
    </xf>
    <xf numFmtId="0" fontId="6" fillId="2" borderId="0" xfId="0" applyFont="1" applyFill="1" applyAlignment="1">
      <alignment horizontal="center"/>
    </xf>
    <xf numFmtId="0" fontId="7" fillId="2" borderId="0" xfId="0" applyFont="1" applyFill="1"/>
    <xf numFmtId="0" fontId="6" fillId="2" borderId="1" xfId="0" applyFont="1" applyFill="1" applyBorder="1" applyAlignment="1">
      <alignment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9" fillId="0" borderId="6" xfId="1" applyFont="1" applyBorder="1" applyAlignment="1">
      <alignment horizontal="center" vertical="center" wrapText="1"/>
    </xf>
    <xf numFmtId="0" fontId="11" fillId="0" borderId="6" xfId="1" applyFont="1" applyBorder="1" applyAlignment="1">
      <alignment horizontal="center" vertical="center"/>
    </xf>
    <xf numFmtId="0" fontId="11" fillId="0" borderId="6" xfId="1" applyFont="1" applyBorder="1" applyAlignment="1">
      <alignment horizontal="center" vertical="center" wrapText="1"/>
    </xf>
    <xf numFmtId="0" fontId="11" fillId="0" borderId="8" xfId="1" applyFont="1" applyBorder="1" applyAlignment="1">
      <alignment horizontal="center" vertical="center"/>
    </xf>
    <xf numFmtId="0" fontId="11" fillId="2" borderId="5" xfId="1" applyFont="1" applyFill="1" applyBorder="1" applyAlignment="1">
      <alignment horizontal="center" vertical="center"/>
    </xf>
    <xf numFmtId="178" fontId="14" fillId="8" borderId="5" xfId="1" applyNumberFormat="1" applyFont="1" applyFill="1" applyBorder="1" applyAlignment="1">
      <alignment horizontal="center" vertical="center"/>
    </xf>
    <xf numFmtId="1" fontId="11" fillId="8" borderId="5" xfId="1" applyNumberFormat="1" applyFont="1" applyFill="1" applyBorder="1" applyAlignment="1">
      <alignment horizontal="center" vertical="center"/>
    </xf>
    <xf numFmtId="0" fontId="11" fillId="0" borderId="9" xfId="1" applyFont="1" applyBorder="1" applyAlignment="1">
      <alignment horizontal="center" vertical="center" wrapText="1"/>
    </xf>
    <xf numFmtId="0" fontId="11" fillId="2" borderId="9" xfId="1" applyFont="1" applyFill="1" applyBorder="1" applyAlignment="1">
      <alignment horizontal="center" vertical="center" wrapText="1"/>
    </xf>
    <xf numFmtId="0" fontId="11" fillId="0" borderId="20" xfId="1"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Alignment="1">
      <alignment horizontal="center" vertical="center" wrapText="1"/>
    </xf>
    <xf numFmtId="0" fontId="18" fillId="0" borderId="5" xfId="0" applyFont="1" applyBorder="1" applyAlignment="1">
      <alignment horizontal="left" vertical="center" wrapText="1"/>
    </xf>
    <xf numFmtId="0" fontId="11" fillId="0" borderId="21" xfId="1" applyFont="1" applyBorder="1" applyAlignment="1">
      <alignment horizontal="center" vertical="center" wrapText="1"/>
    </xf>
    <xf numFmtId="0" fontId="11" fillId="2" borderId="22" xfId="1" applyFont="1" applyFill="1" applyBorder="1" applyAlignment="1">
      <alignment horizontal="center" vertical="center" wrapText="1"/>
    </xf>
    <xf numFmtId="0" fontId="11" fillId="0" borderId="13" xfId="1" applyFont="1" applyBorder="1" applyAlignment="1">
      <alignment horizontal="center" vertical="center" wrapText="1"/>
    </xf>
    <xf numFmtId="0" fontId="17" fillId="12" borderId="17" xfId="1" applyFont="1" applyFill="1" applyBorder="1" applyAlignment="1">
      <alignment horizontal="center" vertical="center" wrapText="1"/>
    </xf>
    <xf numFmtId="0" fontId="20" fillId="0" borderId="7" xfId="1" applyFont="1" applyBorder="1" applyAlignment="1">
      <alignment horizontal="center" vertical="center"/>
    </xf>
    <xf numFmtId="0" fontId="11" fillId="2" borderId="16" xfId="1" applyFont="1" applyFill="1" applyBorder="1" applyAlignment="1">
      <alignment horizontal="center" vertical="center"/>
    </xf>
    <xf numFmtId="0" fontId="21" fillId="0" borderId="6" xfId="1" applyFont="1" applyBorder="1" applyAlignment="1">
      <alignment horizontal="center" vertical="center" wrapText="1"/>
    </xf>
    <xf numFmtId="0" fontId="11" fillId="0" borderId="7" xfId="1" applyFont="1" applyBorder="1" applyAlignment="1">
      <alignment horizontal="center" vertical="center"/>
    </xf>
    <xf numFmtId="0" fontId="22" fillId="2" borderId="6" xfId="1" applyFont="1" applyFill="1" applyBorder="1" applyAlignment="1">
      <alignment horizontal="center" vertical="center" wrapText="1"/>
    </xf>
    <xf numFmtId="0" fontId="14" fillId="8" borderId="5" xfId="1" applyFont="1" applyFill="1" applyBorder="1" applyAlignment="1">
      <alignment horizontal="center" vertical="center"/>
    </xf>
    <xf numFmtId="1" fontId="14" fillId="8" borderId="5" xfId="1" applyNumberFormat="1" applyFont="1" applyFill="1" applyBorder="1" applyAlignment="1">
      <alignment horizontal="center" vertical="center"/>
    </xf>
    <xf numFmtId="0" fontId="22" fillId="2" borderId="20" xfId="1" applyFont="1" applyFill="1" applyBorder="1" applyAlignment="1">
      <alignment horizontal="center" vertical="center" wrapText="1"/>
    </xf>
    <xf numFmtId="178" fontId="14" fillId="8" borderId="14" xfId="1" applyNumberFormat="1" applyFont="1" applyFill="1" applyBorder="1" applyAlignment="1">
      <alignment horizontal="center" vertical="center"/>
    </xf>
    <xf numFmtId="0" fontId="23" fillId="2" borderId="20" xfId="0" applyFont="1" applyFill="1" applyBorder="1" applyAlignment="1">
      <alignment vertical="center" wrapText="1"/>
    </xf>
    <xf numFmtId="0" fontId="23" fillId="2" borderId="13" xfId="0" applyFont="1" applyFill="1" applyBorder="1" applyAlignment="1">
      <alignment vertical="center" wrapText="1"/>
    </xf>
    <xf numFmtId="0" fontId="23" fillId="2" borderId="8" xfId="0" applyFont="1" applyFill="1" applyBorder="1" applyAlignment="1">
      <alignment vertical="center" wrapText="1"/>
    </xf>
    <xf numFmtId="0" fontId="22" fillId="2" borderId="9" xfId="1" applyFont="1" applyFill="1" applyBorder="1" applyAlignment="1">
      <alignment horizontal="center" vertical="center" wrapText="1"/>
    </xf>
    <xf numFmtId="176" fontId="24" fillId="2" borderId="5" xfId="2" applyNumberFormat="1" applyFont="1" applyFill="1" applyBorder="1" applyAlignment="1">
      <alignment vertical="center" wrapText="1"/>
    </xf>
    <xf numFmtId="176" fontId="24" fillId="2" borderId="31" xfId="2" applyNumberFormat="1" applyFont="1" applyFill="1" applyBorder="1" applyAlignment="1">
      <alignment vertical="center" wrapText="1"/>
    </xf>
    <xf numFmtId="176" fontId="24" fillId="2" borderId="16" xfId="2" applyNumberFormat="1" applyFont="1" applyFill="1" applyBorder="1" applyAlignment="1">
      <alignment vertical="center" wrapText="1"/>
    </xf>
    <xf numFmtId="177" fontId="11" fillId="0" borderId="10" xfId="1" applyNumberFormat="1" applyFont="1" applyBorder="1" applyAlignment="1">
      <alignment horizontal="center" vertical="center"/>
    </xf>
    <xf numFmtId="0" fontId="20" fillId="13" borderId="5" xfId="1" applyFont="1" applyFill="1" applyBorder="1" applyAlignment="1">
      <alignment horizontal="center" vertical="center" wrapText="1"/>
    </xf>
    <xf numFmtId="0" fontId="12" fillId="8" borderId="5" xfId="1" applyFont="1" applyFill="1" applyBorder="1" applyAlignment="1">
      <alignment horizontal="center" vertical="center" wrapText="1"/>
    </xf>
    <xf numFmtId="0" fontId="13" fillId="8" borderId="5" xfId="1" applyFont="1" applyFill="1" applyBorder="1" applyAlignment="1">
      <alignment horizontal="center" vertical="center" wrapText="1"/>
    </xf>
    <xf numFmtId="0" fontId="20" fillId="8" borderId="5" xfId="1" applyFont="1" applyFill="1" applyBorder="1" applyAlignment="1">
      <alignment horizontal="center" vertical="center" wrapText="1"/>
    </xf>
    <xf numFmtId="177" fontId="11" fillId="0" borderId="32" xfId="1" applyNumberFormat="1" applyFont="1" applyBorder="1" applyAlignment="1">
      <alignment horizontal="center" vertical="center"/>
    </xf>
    <xf numFmtId="0" fontId="19" fillId="0" borderId="0" xfId="1" applyFont="1" applyAlignment="1">
      <alignment horizontal="center" vertical="center" textRotation="255"/>
    </xf>
    <xf numFmtId="0" fontId="11" fillId="0" borderId="0" xfId="1" applyFont="1" applyAlignment="1">
      <alignment horizontal="center" vertical="center"/>
    </xf>
    <xf numFmtId="0" fontId="22" fillId="0" borderId="28" xfId="1" applyFont="1" applyBorder="1" applyAlignment="1">
      <alignment horizontal="center" vertical="center" wrapText="1"/>
    </xf>
    <xf numFmtId="0" fontId="23" fillId="0" borderId="0" xfId="1" applyFont="1" applyAlignment="1">
      <alignment horizontal="center" vertical="center" wrapText="1"/>
    </xf>
    <xf numFmtId="176" fontId="24" fillId="0" borderId="28" xfId="2" applyNumberFormat="1" applyFont="1" applyBorder="1" applyAlignment="1">
      <alignment vertical="center" wrapText="1"/>
    </xf>
    <xf numFmtId="178" fontId="14" fillId="0" borderId="28" xfId="1" applyNumberFormat="1" applyFont="1" applyBorder="1" applyAlignment="1">
      <alignment horizontal="center" vertical="center"/>
    </xf>
    <xf numFmtId="0" fontId="14" fillId="0" borderId="20" xfId="1" applyFont="1" applyBorder="1" applyAlignment="1">
      <alignment horizontal="center" vertical="center"/>
    </xf>
    <xf numFmtId="177" fontId="14" fillId="0" borderId="5" xfId="1" applyNumberFormat="1" applyFont="1" applyBorder="1" applyAlignment="1">
      <alignment horizontal="center" vertical="center"/>
    </xf>
    <xf numFmtId="179" fontId="14" fillId="0" borderId="10" xfId="1" applyNumberFormat="1" applyFont="1" applyBorder="1" applyAlignment="1">
      <alignment horizontal="center" vertical="center"/>
    </xf>
    <xf numFmtId="1" fontId="14" fillId="0" borderId="10" xfId="1" applyNumberFormat="1" applyFont="1" applyBorder="1" applyAlignment="1">
      <alignment horizontal="center" vertical="center"/>
    </xf>
    <xf numFmtId="180" fontId="25" fillId="0" borderId="5" xfId="1" applyNumberFormat="1" applyFont="1" applyBorder="1" applyAlignment="1">
      <alignment horizontal="center" vertical="center"/>
    </xf>
    <xf numFmtId="0" fontId="22" fillId="0" borderId="0" xfId="1" applyFont="1" applyAlignment="1">
      <alignment horizontal="center" vertical="center" wrapText="1"/>
    </xf>
    <xf numFmtId="0" fontId="23" fillId="0" borderId="26" xfId="1" applyFont="1" applyBorder="1" applyAlignment="1">
      <alignment horizontal="center" vertical="center" wrapText="1"/>
    </xf>
    <xf numFmtId="0" fontId="23" fillId="0" borderId="33" xfId="1" applyFont="1" applyBorder="1" applyAlignment="1">
      <alignment horizontal="center" vertical="center" wrapText="1"/>
    </xf>
    <xf numFmtId="0" fontId="23" fillId="2" borderId="27" xfId="0" applyFont="1" applyFill="1" applyBorder="1" applyAlignment="1">
      <alignment horizontal="left" vertical="center" wrapText="1"/>
    </xf>
    <xf numFmtId="0" fontId="23" fillId="2" borderId="28" xfId="0" applyFont="1" applyFill="1" applyBorder="1" applyAlignment="1">
      <alignment horizontal="left" vertical="center" wrapText="1"/>
    </xf>
    <xf numFmtId="0" fontId="23" fillId="2" borderId="29"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26" xfId="0" applyFont="1" applyFill="1" applyBorder="1" applyAlignment="1">
      <alignment horizontal="left" vertical="center" wrapText="1"/>
    </xf>
    <xf numFmtId="0" fontId="23" fillId="2" borderId="30" xfId="0" applyFont="1" applyFill="1" applyBorder="1" applyAlignment="1">
      <alignment horizontal="left"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12" fillId="9" borderId="19" xfId="1" applyFont="1" applyFill="1" applyBorder="1" applyAlignment="1">
      <alignment horizontal="center" vertical="center" textRotation="255"/>
    </xf>
    <xf numFmtId="0" fontId="17" fillId="11" borderId="18" xfId="1" applyFont="1" applyFill="1" applyBorder="1" applyAlignment="1">
      <alignment horizontal="center" vertical="center" wrapText="1"/>
    </xf>
    <xf numFmtId="0" fontId="17" fillId="11" borderId="19" xfId="1" applyFont="1" applyFill="1" applyBorder="1" applyAlignment="1">
      <alignment horizontal="center" vertical="center" wrapText="1"/>
    </xf>
    <xf numFmtId="0" fontId="17" fillId="11" borderId="12" xfId="1" applyFont="1" applyFill="1" applyBorder="1" applyAlignment="1">
      <alignment horizontal="center" vertical="center" wrapText="1"/>
    </xf>
    <xf numFmtId="0" fontId="17" fillId="11" borderId="23" xfId="1" applyFont="1" applyFill="1" applyBorder="1" applyAlignment="1">
      <alignment horizontal="center" vertical="center" wrapText="1"/>
    </xf>
    <xf numFmtId="0" fontId="19" fillId="6" borderId="15" xfId="1" applyFont="1" applyFill="1" applyBorder="1" applyAlignment="1">
      <alignment horizontal="center" vertical="center" textRotation="255"/>
    </xf>
    <xf numFmtId="0" fontId="19" fillId="6" borderId="25" xfId="1" applyFont="1" applyFill="1" applyBorder="1" applyAlignment="1">
      <alignment horizontal="center" vertical="center" textRotation="255"/>
    </xf>
    <xf numFmtId="0" fontId="19" fillId="6" borderId="12" xfId="1" applyFont="1" applyFill="1" applyBorder="1" applyAlignment="1">
      <alignment horizontal="center" vertical="center" textRotation="255"/>
    </xf>
    <xf numFmtId="0" fontId="19" fillId="6" borderId="11" xfId="1" applyFont="1" applyFill="1" applyBorder="1" applyAlignment="1">
      <alignment horizontal="center" vertical="center" textRotation="255"/>
    </xf>
    <xf numFmtId="0" fontId="6" fillId="2" borderId="12" xfId="0" applyFont="1" applyFill="1" applyBorder="1" applyAlignment="1">
      <alignment horizontal="left" vertical="center"/>
    </xf>
    <xf numFmtId="0" fontId="6" fillId="2" borderId="0" xfId="0" applyFont="1" applyFill="1" applyAlignment="1">
      <alignment horizontal="left" vertical="center"/>
    </xf>
    <xf numFmtId="0" fontId="10" fillId="3" borderId="0" xfId="0" applyFont="1" applyFill="1" applyAlignment="1">
      <alignment horizontal="center" vertical="center" wrapText="1"/>
    </xf>
    <xf numFmtId="0" fontId="12" fillId="2" borderId="12" xfId="1" applyFont="1" applyFill="1" applyBorder="1" applyAlignment="1">
      <alignment horizontal="center" vertical="center"/>
    </xf>
    <xf numFmtId="0" fontId="12" fillId="2" borderId="11" xfId="1" applyFont="1" applyFill="1" applyBorder="1" applyAlignment="1">
      <alignment horizontal="center" vertical="center"/>
    </xf>
    <xf numFmtId="0" fontId="26" fillId="3" borderId="34" xfId="1" applyFont="1" applyFill="1" applyBorder="1" applyAlignment="1">
      <alignment horizontal="center" vertical="center" textRotation="255"/>
    </xf>
    <xf numFmtId="0" fontId="26" fillId="3" borderId="25" xfId="1" applyFont="1" applyFill="1" applyBorder="1" applyAlignment="1">
      <alignment horizontal="center" vertical="center" textRotation="255"/>
    </xf>
    <xf numFmtId="0" fontId="26" fillId="3" borderId="0" xfId="1" applyFont="1" applyFill="1" applyBorder="1" applyAlignment="1">
      <alignment horizontal="center" vertical="center" textRotation="255"/>
    </xf>
    <xf numFmtId="0" fontId="26" fillId="3" borderId="11" xfId="1" applyFont="1" applyFill="1" applyBorder="1" applyAlignment="1">
      <alignment horizontal="center" vertical="center" textRotation="255"/>
    </xf>
    <xf numFmtId="0" fontId="12" fillId="9" borderId="24" xfId="1" applyFont="1" applyFill="1" applyBorder="1" applyAlignment="1">
      <alignment horizontal="center" vertical="center" textRotation="255"/>
    </xf>
    <xf numFmtId="0" fontId="13" fillId="7" borderId="25" xfId="1" applyFont="1" applyFill="1" applyBorder="1" applyAlignment="1">
      <alignment horizontal="center" vertical="center" wrapText="1"/>
    </xf>
    <xf numFmtId="0" fontId="13" fillId="7" borderId="33" xfId="1" applyFont="1" applyFill="1" applyBorder="1" applyAlignment="1">
      <alignment horizontal="center" vertical="center"/>
    </xf>
    <xf numFmtId="0" fontId="13" fillId="5" borderId="35" xfId="1" applyFont="1" applyFill="1" applyBorder="1" applyAlignment="1">
      <alignment horizontal="center" vertical="center" wrapText="1"/>
    </xf>
    <xf numFmtId="0" fontId="13" fillId="5" borderId="11" xfId="1" applyFont="1" applyFill="1" applyBorder="1" applyAlignment="1">
      <alignment horizontal="center" vertical="center" wrapText="1"/>
    </xf>
    <xf numFmtId="0" fontId="13" fillId="10" borderId="9" xfId="1" applyFont="1" applyFill="1" applyBorder="1" applyAlignment="1">
      <alignment horizontal="center" vertical="center" wrapText="1"/>
    </xf>
    <xf numFmtId="0" fontId="12" fillId="9" borderId="14" xfId="1" applyFont="1" applyFill="1" applyBorder="1" applyAlignment="1">
      <alignment horizontal="center" vertical="center" textRotation="255"/>
    </xf>
    <xf numFmtId="0" fontId="12" fillId="9" borderId="36" xfId="1" applyFont="1" applyFill="1" applyBorder="1" applyAlignment="1">
      <alignment horizontal="center" vertical="center" textRotation="255"/>
    </xf>
    <xf numFmtId="0" fontId="12" fillId="9" borderId="16" xfId="1" applyFont="1" applyFill="1" applyBorder="1" applyAlignment="1">
      <alignment horizontal="center" vertical="center" textRotation="255"/>
    </xf>
  </cellXfs>
  <cellStyles count="3">
    <cellStyle name="一般" xfId="0" builtinId="0"/>
    <cellStyle name="一般 2" xfId="1" xr:uid="{64BA4385-F912-48B8-8C12-0F0A42F7DF2C}"/>
    <cellStyle name="一般 2 2 2" xfId="2" xr:uid="{A9DC2E54-4F42-48F4-87EA-55A15BB97B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1782303</xdr:colOff>
      <xdr:row>0</xdr:row>
      <xdr:rowOff>266700</xdr:rowOff>
    </xdr:from>
    <xdr:to>
      <xdr:col>8</xdr:col>
      <xdr:colOff>735157</xdr:colOff>
      <xdr:row>1</xdr:row>
      <xdr:rowOff>685800</xdr:rowOff>
    </xdr:to>
    <xdr:pic>
      <xdr:nvPicPr>
        <xdr:cNvPr id="2" name="圖片 1">
          <a:extLst>
            <a:ext uri="{FF2B5EF4-FFF2-40B4-BE49-F238E27FC236}">
              <a16:creationId xmlns:a16="http://schemas.microsoft.com/office/drawing/2014/main" id="{AB66FDCE-8DC3-448F-8E4B-5D996F95BD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64403" y="266700"/>
          <a:ext cx="20174554" cy="3048000"/>
        </a:xfrm>
        <a:prstGeom prst="rect">
          <a:avLst/>
        </a:prstGeom>
      </xdr:spPr>
    </xdr:pic>
    <xdr:clientData/>
  </xdr:twoCellAnchor>
  <xdr:twoCellAnchor editAs="oneCell">
    <xdr:from>
      <xdr:col>1</xdr:col>
      <xdr:colOff>2295524</xdr:colOff>
      <xdr:row>0</xdr:row>
      <xdr:rowOff>609600</xdr:rowOff>
    </xdr:from>
    <xdr:to>
      <xdr:col>3</xdr:col>
      <xdr:colOff>914400</xdr:colOff>
      <xdr:row>3</xdr:row>
      <xdr:rowOff>270075</xdr:rowOff>
    </xdr:to>
    <xdr:pic>
      <xdr:nvPicPr>
        <xdr:cNvPr id="6" name="圖片 5">
          <a:extLst>
            <a:ext uri="{FF2B5EF4-FFF2-40B4-BE49-F238E27FC236}">
              <a16:creationId xmlns:a16="http://schemas.microsoft.com/office/drawing/2014/main" id="{4F0F1FF6-7F4A-4EB7-9247-8D34421D97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10024" y="609600"/>
          <a:ext cx="6086476" cy="5375475"/>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35771-4AF8-436F-8BBC-846737837C57}">
  <sheetPr codeName="工作表1">
    <pageSetUpPr fitToPage="1"/>
  </sheetPr>
  <dimension ref="A1:P118"/>
  <sheetViews>
    <sheetView tabSelected="1" view="pageBreakPreview" zoomScale="40" zoomScaleNormal="55" zoomScaleSheetLayoutView="40" workbookViewId="0">
      <pane xSplit="2" ySplit="8" topLeftCell="C24" activePane="bottomRight" state="frozen"/>
      <selection pane="topRight" activeCell="C1" sqref="C1"/>
      <selection pane="bottomLeft" activeCell="A9" sqref="A9"/>
      <selection pane="bottomRight" activeCell="E28" sqref="E28:F28"/>
    </sheetView>
  </sheetViews>
  <sheetFormatPr defaultColWidth="9.125" defaultRowHeight="25.5"/>
  <cols>
    <col min="1" max="1" width="22.625" style="1" customWidth="1"/>
    <col min="2" max="2" width="34" style="1" customWidth="1"/>
    <col min="3" max="3" width="64" style="1" customWidth="1"/>
    <col min="4" max="5" width="57.25" style="1" customWidth="1"/>
    <col min="6" max="6" width="70.75" style="1" customWidth="1"/>
    <col min="7" max="7" width="48.25" style="1" customWidth="1"/>
    <col min="8" max="8" width="43.875" style="1" customWidth="1"/>
    <col min="9" max="9" width="44" style="1" customWidth="1"/>
    <col min="10" max="10" width="6.75" style="1" hidden="1" customWidth="1"/>
    <col min="11" max="11" width="6.375" style="1" hidden="1" customWidth="1"/>
    <col min="12" max="12" width="42.5" style="1" customWidth="1"/>
    <col min="13" max="16384" width="9.125" style="1"/>
  </cols>
  <sheetData>
    <row r="1" spans="1:16" ht="206.25" customHeight="1">
      <c r="B1" s="2"/>
      <c r="C1" s="2"/>
      <c r="D1" s="2"/>
      <c r="E1" s="2"/>
      <c r="F1" s="3"/>
    </row>
    <row r="2" spans="1:16" ht="147" customHeight="1">
      <c r="A2" s="4"/>
      <c r="B2" s="5"/>
      <c r="C2" s="5"/>
      <c r="D2" s="90" t="s">
        <v>103</v>
      </c>
      <c r="E2" s="90"/>
      <c r="F2" s="90"/>
      <c r="G2" s="90"/>
      <c r="H2" s="90"/>
      <c r="I2" s="90"/>
      <c r="J2" s="4" t="s">
        <v>9</v>
      </c>
    </row>
    <row r="3" spans="1:16" ht="96.75" customHeight="1">
      <c r="A3" s="4"/>
      <c r="B3" s="6"/>
      <c r="C3" s="6"/>
      <c r="D3" s="90"/>
      <c r="E3" s="90"/>
      <c r="F3" s="90"/>
      <c r="G3" s="90"/>
      <c r="H3" s="90"/>
      <c r="I3" s="90"/>
      <c r="J3" s="7" t="s">
        <v>0</v>
      </c>
    </row>
    <row r="4" spans="1:16" ht="48" customHeight="1" thickBot="1">
      <c r="A4" s="4"/>
      <c r="B4" s="6"/>
      <c r="C4" s="6"/>
      <c r="D4" s="8" t="s">
        <v>104</v>
      </c>
      <c r="E4" s="8"/>
      <c r="F4" s="88" t="s">
        <v>1</v>
      </c>
      <c r="G4" s="89"/>
      <c r="H4" s="89"/>
      <c r="I4" s="89"/>
      <c r="J4" s="4" t="s">
        <v>2</v>
      </c>
    </row>
    <row r="5" spans="1:16" ht="45" customHeight="1" thickBot="1">
      <c r="A5" s="4"/>
      <c r="B5" s="6"/>
      <c r="C5" s="6"/>
      <c r="D5" s="8" t="s">
        <v>105</v>
      </c>
      <c r="E5" s="8"/>
      <c r="F5" s="88" t="s">
        <v>3</v>
      </c>
      <c r="G5" s="89"/>
      <c r="H5" s="89"/>
      <c r="I5" s="89"/>
      <c r="J5" s="9"/>
    </row>
    <row r="6" spans="1:16" ht="39.75" customHeight="1" thickBot="1">
      <c r="A6" s="4"/>
      <c r="B6" s="6"/>
      <c r="C6" s="6"/>
      <c r="D6" s="8" t="s">
        <v>107</v>
      </c>
      <c r="E6" s="8"/>
      <c r="F6" s="10" t="s">
        <v>4</v>
      </c>
      <c r="G6" s="11" t="s">
        <v>102</v>
      </c>
      <c r="H6" s="12"/>
      <c r="I6" s="13"/>
      <c r="J6" s="9"/>
    </row>
    <row r="7" spans="1:16" ht="57" customHeight="1" thickBot="1">
      <c r="A7" s="4"/>
      <c r="B7" s="6"/>
      <c r="C7" s="6"/>
      <c r="D7" s="8" t="s">
        <v>106</v>
      </c>
      <c r="E7" s="8"/>
      <c r="F7" s="8"/>
      <c r="G7" s="14"/>
      <c r="H7" s="12"/>
      <c r="I7" s="13"/>
      <c r="J7" s="9"/>
    </row>
    <row r="8" spans="1:16" customFormat="1" ht="105" customHeight="1" thickBot="1">
      <c r="A8" s="91" t="s">
        <v>22</v>
      </c>
      <c r="B8" s="92"/>
      <c r="C8" s="15" t="s">
        <v>5</v>
      </c>
      <c r="D8" s="16" t="s">
        <v>6</v>
      </c>
      <c r="E8" s="77" t="s">
        <v>7</v>
      </c>
      <c r="F8" s="78"/>
      <c r="G8" s="15" t="s">
        <v>8</v>
      </c>
      <c r="H8" s="17" t="s">
        <v>10</v>
      </c>
      <c r="I8" s="52" t="s">
        <v>99</v>
      </c>
      <c r="J8" s="53" t="s">
        <v>23</v>
      </c>
      <c r="K8" s="54" t="s">
        <v>24</v>
      </c>
      <c r="L8" s="55" t="s">
        <v>100</v>
      </c>
      <c r="M8" t="s">
        <v>25</v>
      </c>
      <c r="P8" t="s">
        <v>26</v>
      </c>
    </row>
    <row r="9" spans="1:16" customFormat="1" ht="391.5" customHeight="1" thickBot="1">
      <c r="A9" s="103" t="s">
        <v>27</v>
      </c>
      <c r="B9" s="98" t="s">
        <v>28</v>
      </c>
      <c r="C9" s="19" t="s">
        <v>29</v>
      </c>
      <c r="D9" s="20" t="s">
        <v>30</v>
      </c>
      <c r="E9" s="69" t="s">
        <v>31</v>
      </c>
      <c r="F9" s="70"/>
      <c r="G9" s="51">
        <v>1488</v>
      </c>
      <c r="H9" s="65"/>
      <c r="I9" s="48">
        <v>1116</v>
      </c>
      <c r="J9" s="23">
        <f>H9*0.75</f>
        <v>0</v>
      </c>
      <c r="K9" s="24">
        <f>H9*0.7</f>
        <v>0</v>
      </c>
      <c r="L9" s="48">
        <f>I9*H9</f>
        <v>0</v>
      </c>
    </row>
    <row r="10" spans="1:16" customFormat="1" ht="317.25" customHeight="1">
      <c r="A10" s="104"/>
      <c r="B10" s="99"/>
      <c r="C10" s="21" t="s">
        <v>32</v>
      </c>
      <c r="D10" s="20" t="s">
        <v>33</v>
      </c>
      <c r="E10" s="69" t="s">
        <v>34</v>
      </c>
      <c r="F10" s="70" t="s">
        <v>34</v>
      </c>
      <c r="G10" s="51">
        <v>888</v>
      </c>
      <c r="H10" s="65"/>
      <c r="I10" s="48">
        <v>666</v>
      </c>
      <c r="J10" s="23">
        <f>H10*0.75</f>
        <v>0</v>
      </c>
      <c r="K10" s="24">
        <f>H10*0.7</f>
        <v>0</v>
      </c>
      <c r="L10" s="48">
        <f t="shared" ref="L10:L34" si="0">I10*H10</f>
        <v>0</v>
      </c>
    </row>
    <row r="11" spans="1:16" customFormat="1" ht="158.25" customHeight="1">
      <c r="A11" s="104"/>
      <c r="B11" s="100" t="s">
        <v>35</v>
      </c>
      <c r="C11" s="25" t="s">
        <v>36</v>
      </c>
      <c r="D11" s="26" t="s">
        <v>37</v>
      </c>
      <c r="E11" s="69" t="s">
        <v>38</v>
      </c>
      <c r="F11" s="70" t="s">
        <v>38</v>
      </c>
      <c r="G11" s="51">
        <v>438</v>
      </c>
      <c r="H11" s="66"/>
      <c r="I11" s="48">
        <v>329</v>
      </c>
      <c r="J11" s="23">
        <f t="shared" ref="J11:J20" si="1">H11*0.75</f>
        <v>0</v>
      </c>
      <c r="K11" s="24">
        <v>344.92500000000001</v>
      </c>
      <c r="L11" s="48">
        <f t="shared" si="0"/>
        <v>0</v>
      </c>
    </row>
    <row r="12" spans="1:16" customFormat="1" ht="159.75" customHeight="1">
      <c r="A12" s="104"/>
      <c r="B12" s="101"/>
      <c r="C12" s="25" t="s">
        <v>39</v>
      </c>
      <c r="D12" s="25" t="s">
        <v>40</v>
      </c>
      <c r="E12" s="69" t="s">
        <v>41</v>
      </c>
      <c r="F12" s="70" t="s">
        <v>41</v>
      </c>
      <c r="G12" s="51">
        <v>438</v>
      </c>
      <c r="H12" s="66"/>
      <c r="I12" s="48">
        <v>329</v>
      </c>
      <c r="J12" s="23">
        <f t="shared" si="1"/>
        <v>0</v>
      </c>
      <c r="K12" s="24">
        <v>344.92500000000001</v>
      </c>
      <c r="L12" s="48">
        <f t="shared" si="0"/>
        <v>0</v>
      </c>
    </row>
    <row r="13" spans="1:16" customFormat="1" ht="153" customHeight="1">
      <c r="A13" s="104"/>
      <c r="B13" s="102" t="s">
        <v>42</v>
      </c>
      <c r="C13" s="25" t="s">
        <v>43</v>
      </c>
      <c r="D13" s="28" t="s">
        <v>44</v>
      </c>
      <c r="E13" s="69" t="s">
        <v>45</v>
      </c>
      <c r="F13" s="70" t="s">
        <v>45</v>
      </c>
      <c r="G13" s="56">
        <v>368</v>
      </c>
      <c r="H13" s="66"/>
      <c r="I13" s="48">
        <v>276</v>
      </c>
      <c r="J13" s="23">
        <f t="shared" si="1"/>
        <v>0</v>
      </c>
      <c r="K13" s="24">
        <v>289.8</v>
      </c>
      <c r="L13" s="48">
        <f t="shared" si="0"/>
        <v>0</v>
      </c>
    </row>
    <row r="14" spans="1:16" customFormat="1" ht="151.5" customHeight="1">
      <c r="A14" s="104"/>
      <c r="B14" s="102"/>
      <c r="C14" s="25" t="s">
        <v>46</v>
      </c>
      <c r="D14" s="29" t="s">
        <v>47</v>
      </c>
      <c r="E14" s="69" t="s">
        <v>48</v>
      </c>
      <c r="F14" s="70" t="s">
        <v>48</v>
      </c>
      <c r="G14" s="51">
        <v>368</v>
      </c>
      <c r="H14" s="66"/>
      <c r="I14" s="48">
        <v>276</v>
      </c>
      <c r="J14" s="23">
        <f t="shared" si="1"/>
        <v>0</v>
      </c>
      <c r="K14" s="24">
        <v>289.8</v>
      </c>
      <c r="L14" s="48">
        <f t="shared" si="0"/>
        <v>0</v>
      </c>
    </row>
    <row r="15" spans="1:16" customFormat="1" ht="148.5" customHeight="1">
      <c r="A15" s="104"/>
      <c r="B15" s="102"/>
      <c r="C15" s="25" t="s">
        <v>49</v>
      </c>
      <c r="D15" s="26" t="s">
        <v>50</v>
      </c>
      <c r="E15" s="69" t="s">
        <v>51</v>
      </c>
      <c r="F15" s="70" t="s">
        <v>51</v>
      </c>
      <c r="G15" s="51">
        <v>368</v>
      </c>
      <c r="H15" s="66"/>
      <c r="I15" s="48">
        <v>276</v>
      </c>
      <c r="J15" s="23">
        <f t="shared" si="1"/>
        <v>0</v>
      </c>
      <c r="K15" s="24">
        <v>289.8</v>
      </c>
      <c r="L15" s="48">
        <f t="shared" si="0"/>
        <v>0</v>
      </c>
    </row>
    <row r="16" spans="1:16" customFormat="1" ht="174.75" customHeight="1" thickBot="1">
      <c r="A16" s="105"/>
      <c r="B16" s="102"/>
      <c r="C16" s="25" t="s">
        <v>52</v>
      </c>
      <c r="D16" s="29" t="s">
        <v>53</v>
      </c>
      <c r="E16" s="69" t="s">
        <v>54</v>
      </c>
      <c r="F16" s="70" t="s">
        <v>54</v>
      </c>
      <c r="G16" s="51">
        <v>368</v>
      </c>
      <c r="H16" s="66"/>
      <c r="I16" s="49">
        <v>276</v>
      </c>
      <c r="J16" s="23">
        <f t="shared" si="1"/>
        <v>0</v>
      </c>
      <c r="K16" s="24">
        <v>289.8</v>
      </c>
      <c r="L16" s="48">
        <f t="shared" si="0"/>
        <v>0</v>
      </c>
    </row>
    <row r="17" spans="1:12" customFormat="1" ht="165" customHeight="1">
      <c r="A17" s="79" t="s">
        <v>112</v>
      </c>
      <c r="B17" s="80" t="s">
        <v>55</v>
      </c>
      <c r="C17" s="25" t="s">
        <v>56</v>
      </c>
      <c r="D17" s="26" t="s">
        <v>57</v>
      </c>
      <c r="E17" s="69" t="s">
        <v>58</v>
      </c>
      <c r="F17" s="70" t="s">
        <v>58</v>
      </c>
      <c r="G17" s="51">
        <v>248</v>
      </c>
      <c r="H17" s="66"/>
      <c r="I17" s="50">
        <v>186</v>
      </c>
      <c r="J17" s="23">
        <f t="shared" si="1"/>
        <v>0</v>
      </c>
      <c r="K17" s="24">
        <v>195.3</v>
      </c>
      <c r="L17" s="48">
        <f t="shared" si="0"/>
        <v>0</v>
      </c>
    </row>
    <row r="18" spans="1:12" customFormat="1" ht="294.75" customHeight="1">
      <c r="A18" s="79"/>
      <c r="B18" s="81"/>
      <c r="C18" s="27" t="s">
        <v>59</v>
      </c>
      <c r="D18" s="30" t="s">
        <v>88</v>
      </c>
      <c r="E18" s="69" t="s">
        <v>60</v>
      </c>
      <c r="F18" s="70" t="s">
        <v>60</v>
      </c>
      <c r="G18" s="51">
        <v>438</v>
      </c>
      <c r="H18" s="66"/>
      <c r="I18" s="48">
        <v>329</v>
      </c>
      <c r="J18" s="23">
        <f t="shared" si="1"/>
        <v>0</v>
      </c>
      <c r="K18" s="24">
        <v>344.92500000000001</v>
      </c>
      <c r="L18" s="48">
        <f t="shared" si="0"/>
        <v>0</v>
      </c>
    </row>
    <row r="19" spans="1:12" customFormat="1" ht="165.75" customHeight="1">
      <c r="A19" s="79"/>
      <c r="B19" s="82"/>
      <c r="C19" s="31" t="s">
        <v>61</v>
      </c>
      <c r="D19" s="32" t="s">
        <v>62</v>
      </c>
      <c r="E19" s="69" t="s">
        <v>101</v>
      </c>
      <c r="F19" s="70" t="s">
        <v>101</v>
      </c>
      <c r="G19" s="51">
        <v>368</v>
      </c>
      <c r="H19" s="66"/>
      <c r="I19" s="48">
        <v>276</v>
      </c>
      <c r="J19" s="23">
        <f t="shared" si="1"/>
        <v>0</v>
      </c>
      <c r="K19" s="24">
        <v>289.8</v>
      </c>
      <c r="L19" s="48">
        <f t="shared" si="0"/>
        <v>0</v>
      </c>
    </row>
    <row r="20" spans="1:12" customFormat="1" ht="207.75" customHeight="1">
      <c r="A20" s="79"/>
      <c r="B20" s="83"/>
      <c r="C20" s="33" t="s">
        <v>63</v>
      </c>
      <c r="D20" s="28" t="s">
        <v>64</v>
      </c>
      <c r="E20" s="69" t="s">
        <v>65</v>
      </c>
      <c r="F20" s="70" t="s">
        <v>65</v>
      </c>
      <c r="G20" s="51">
        <v>438</v>
      </c>
      <c r="H20" s="66"/>
      <c r="I20" s="48">
        <v>329</v>
      </c>
      <c r="J20" s="23">
        <f t="shared" si="1"/>
        <v>0</v>
      </c>
      <c r="K20" s="24">
        <v>344.92500000000001</v>
      </c>
      <c r="L20" s="48">
        <f t="shared" si="0"/>
        <v>0</v>
      </c>
    </row>
    <row r="21" spans="1:12" customFormat="1" ht="303" customHeight="1" thickBot="1">
      <c r="A21" s="97"/>
      <c r="B21" s="34" t="s">
        <v>113</v>
      </c>
      <c r="C21" s="25" t="s">
        <v>66</v>
      </c>
      <c r="D21" s="26" t="s">
        <v>67</v>
      </c>
      <c r="E21" s="69" t="s">
        <v>68</v>
      </c>
      <c r="F21" s="70" t="s">
        <v>68</v>
      </c>
      <c r="G21" s="51">
        <v>398</v>
      </c>
      <c r="H21" s="66"/>
      <c r="I21" s="48">
        <v>299</v>
      </c>
      <c r="J21" s="23">
        <v>298.5</v>
      </c>
      <c r="K21" s="24">
        <v>338.3</v>
      </c>
      <c r="L21" s="48">
        <f t="shared" si="0"/>
        <v>0</v>
      </c>
    </row>
    <row r="22" spans="1:12" customFormat="1" ht="242.25" customHeight="1" thickBot="1">
      <c r="A22" s="84" t="s">
        <v>69</v>
      </c>
      <c r="B22" s="85"/>
      <c r="C22" s="35" t="s">
        <v>70</v>
      </c>
      <c r="D22" s="18" t="s">
        <v>21</v>
      </c>
      <c r="E22" s="69" t="s">
        <v>17</v>
      </c>
      <c r="F22" s="70" t="s">
        <v>17</v>
      </c>
      <c r="G22" s="51">
        <v>272</v>
      </c>
      <c r="H22" s="66"/>
      <c r="I22" s="50">
        <v>212</v>
      </c>
      <c r="J22" s="23">
        <v>212</v>
      </c>
      <c r="K22" s="36"/>
      <c r="L22" s="48">
        <f t="shared" si="0"/>
        <v>0</v>
      </c>
    </row>
    <row r="23" spans="1:12" customFormat="1" ht="187.5" customHeight="1" thickBot="1">
      <c r="A23" s="86"/>
      <c r="B23" s="87"/>
      <c r="C23" s="35" t="s">
        <v>11</v>
      </c>
      <c r="D23" s="18" t="s">
        <v>20</v>
      </c>
      <c r="E23" s="69" t="s">
        <v>18</v>
      </c>
      <c r="F23" s="70" t="s">
        <v>18</v>
      </c>
      <c r="G23" s="51">
        <v>280</v>
      </c>
      <c r="H23" s="66"/>
      <c r="I23" s="48">
        <v>220</v>
      </c>
      <c r="J23" s="23">
        <v>220</v>
      </c>
      <c r="K23" s="22"/>
      <c r="L23" s="48">
        <f t="shared" si="0"/>
        <v>0</v>
      </c>
    </row>
    <row r="24" spans="1:12" customFormat="1" ht="258.75" customHeight="1" thickBot="1">
      <c r="A24" s="86"/>
      <c r="B24" s="87"/>
      <c r="C24" s="35" t="s">
        <v>12</v>
      </c>
      <c r="D24" s="20" t="s">
        <v>110</v>
      </c>
      <c r="E24" s="69" t="s">
        <v>111</v>
      </c>
      <c r="F24" s="70" t="s">
        <v>71</v>
      </c>
      <c r="G24" s="51">
        <v>225</v>
      </c>
      <c r="H24" s="66"/>
      <c r="I24" s="48">
        <v>168</v>
      </c>
      <c r="J24" s="23">
        <v>178</v>
      </c>
      <c r="K24" s="22"/>
      <c r="L24" s="48">
        <f t="shared" si="0"/>
        <v>0</v>
      </c>
    </row>
    <row r="25" spans="1:12" customFormat="1" ht="199.5" customHeight="1" thickBot="1">
      <c r="A25" s="86"/>
      <c r="B25" s="87"/>
      <c r="C25" s="35" t="s">
        <v>13</v>
      </c>
      <c r="D25" s="20" t="s">
        <v>72</v>
      </c>
      <c r="E25" s="69" t="s">
        <v>73</v>
      </c>
      <c r="F25" s="70" t="s">
        <v>73</v>
      </c>
      <c r="G25" s="51">
        <v>225</v>
      </c>
      <c r="H25" s="66"/>
      <c r="I25" s="48">
        <v>178</v>
      </c>
      <c r="J25" s="23">
        <v>178</v>
      </c>
      <c r="K25" s="22"/>
      <c r="L25" s="48">
        <f t="shared" si="0"/>
        <v>0</v>
      </c>
    </row>
    <row r="26" spans="1:12" customFormat="1" ht="242.25" customHeight="1" thickBot="1">
      <c r="A26" s="86"/>
      <c r="B26" s="87"/>
      <c r="C26" s="35" t="s">
        <v>14</v>
      </c>
      <c r="D26" s="37" t="s">
        <v>74</v>
      </c>
      <c r="E26" s="69" t="s">
        <v>91</v>
      </c>
      <c r="F26" s="70" t="s">
        <v>91</v>
      </c>
      <c r="G26" s="51">
        <v>225</v>
      </c>
      <c r="H26" s="66"/>
      <c r="I26" s="48">
        <v>178</v>
      </c>
      <c r="J26" s="23">
        <v>178</v>
      </c>
      <c r="K26" s="22"/>
      <c r="L26" s="48">
        <f t="shared" si="0"/>
        <v>0</v>
      </c>
    </row>
    <row r="27" spans="1:12" customFormat="1" ht="295.5" customHeight="1" thickBot="1">
      <c r="A27" s="86"/>
      <c r="B27" s="87"/>
      <c r="C27" s="35" t="s">
        <v>15</v>
      </c>
      <c r="D27" s="26" t="s">
        <v>93</v>
      </c>
      <c r="E27" s="69" t="s">
        <v>19</v>
      </c>
      <c r="F27" s="70" t="s">
        <v>19</v>
      </c>
      <c r="G27" s="51">
        <v>250</v>
      </c>
      <c r="H27" s="66"/>
      <c r="I27" s="48">
        <v>190</v>
      </c>
      <c r="J27" s="23">
        <v>195</v>
      </c>
      <c r="K27" s="22"/>
      <c r="L27" s="48">
        <f t="shared" si="0"/>
        <v>0</v>
      </c>
    </row>
    <row r="28" spans="1:12" customFormat="1" ht="333.75" customHeight="1" thickBot="1">
      <c r="A28" s="86"/>
      <c r="B28" s="87"/>
      <c r="C28" s="35" t="s">
        <v>16</v>
      </c>
      <c r="D28" s="26" t="s">
        <v>94</v>
      </c>
      <c r="E28" s="69" t="s">
        <v>114</v>
      </c>
      <c r="F28" s="70" t="s">
        <v>75</v>
      </c>
      <c r="G28" s="51">
        <v>168</v>
      </c>
      <c r="H28" s="66"/>
      <c r="I28" s="48">
        <v>130</v>
      </c>
      <c r="J28" s="23">
        <v>130</v>
      </c>
      <c r="K28" s="22"/>
      <c r="L28" s="48">
        <f t="shared" si="0"/>
        <v>0</v>
      </c>
    </row>
    <row r="29" spans="1:12" customFormat="1" ht="134.25" customHeight="1" thickBot="1">
      <c r="A29" s="93" t="s">
        <v>76</v>
      </c>
      <c r="B29" s="94"/>
      <c r="C29" s="38" t="s">
        <v>77</v>
      </c>
      <c r="D29" s="39" t="s">
        <v>92</v>
      </c>
      <c r="E29" s="69" t="s">
        <v>89</v>
      </c>
      <c r="F29" s="70" t="s">
        <v>89</v>
      </c>
      <c r="G29" s="51">
        <v>290</v>
      </c>
      <c r="H29" s="66"/>
      <c r="I29" s="50">
        <v>248</v>
      </c>
      <c r="J29" s="23">
        <f>H29*0.855</f>
        <v>0</v>
      </c>
      <c r="K29" s="40">
        <f>H29*0.7</f>
        <v>0</v>
      </c>
      <c r="L29" s="48">
        <f t="shared" si="0"/>
        <v>0</v>
      </c>
    </row>
    <row r="30" spans="1:12" customFormat="1" ht="181.5" customHeight="1" thickBot="1">
      <c r="A30" s="95"/>
      <c r="B30" s="96"/>
      <c r="C30" s="38" t="s">
        <v>78</v>
      </c>
      <c r="D30" s="39" t="s">
        <v>96</v>
      </c>
      <c r="E30" s="69" t="s">
        <v>90</v>
      </c>
      <c r="F30" s="70" t="s">
        <v>90</v>
      </c>
      <c r="G30" s="51">
        <v>282</v>
      </c>
      <c r="H30" s="66"/>
      <c r="I30" s="48">
        <v>238</v>
      </c>
      <c r="J30" s="23">
        <f>H30*0.85</f>
        <v>0</v>
      </c>
      <c r="K30" s="41">
        <v>198</v>
      </c>
      <c r="L30" s="48">
        <f t="shared" si="0"/>
        <v>0</v>
      </c>
    </row>
    <row r="31" spans="1:12" customFormat="1" ht="149.25" customHeight="1" thickBot="1">
      <c r="A31" s="95"/>
      <c r="B31" s="96"/>
      <c r="C31" s="38" t="s">
        <v>79</v>
      </c>
      <c r="D31" s="47" t="s">
        <v>95</v>
      </c>
      <c r="E31" s="69" t="s">
        <v>80</v>
      </c>
      <c r="F31" s="70" t="s">
        <v>80</v>
      </c>
      <c r="G31" s="51">
        <v>284</v>
      </c>
      <c r="H31" s="66"/>
      <c r="I31" s="48">
        <v>250</v>
      </c>
      <c r="J31" s="23">
        <v>240</v>
      </c>
      <c r="K31" s="40">
        <v>199</v>
      </c>
      <c r="L31" s="48">
        <f t="shared" si="0"/>
        <v>0</v>
      </c>
    </row>
    <row r="32" spans="1:12" customFormat="1" ht="212.25" customHeight="1" thickBot="1">
      <c r="A32" s="95"/>
      <c r="B32" s="96"/>
      <c r="C32" s="38" t="s">
        <v>81</v>
      </c>
      <c r="D32" s="47" t="s">
        <v>97</v>
      </c>
      <c r="E32" s="69" t="s">
        <v>82</v>
      </c>
      <c r="F32" s="70" t="s">
        <v>82</v>
      </c>
      <c r="G32" s="51">
        <v>302</v>
      </c>
      <c r="H32" s="66"/>
      <c r="I32" s="48">
        <v>198</v>
      </c>
      <c r="J32" s="23">
        <v>260</v>
      </c>
      <c r="K32" s="40">
        <v>212</v>
      </c>
      <c r="L32" s="48">
        <f t="shared" si="0"/>
        <v>0</v>
      </c>
    </row>
    <row r="33" spans="1:12" customFormat="1" ht="210.75" customHeight="1" thickBot="1">
      <c r="A33" s="95"/>
      <c r="B33" s="96"/>
      <c r="C33" s="38" t="s">
        <v>83</v>
      </c>
      <c r="D33" s="47" t="s">
        <v>108</v>
      </c>
      <c r="E33" s="69" t="s">
        <v>84</v>
      </c>
      <c r="F33" s="70" t="s">
        <v>84</v>
      </c>
      <c r="G33" s="51">
        <v>250</v>
      </c>
      <c r="H33" s="66"/>
      <c r="I33" s="48">
        <v>210</v>
      </c>
      <c r="J33" s="23">
        <v>210</v>
      </c>
      <c r="K33" s="40">
        <f t="shared" ref="K33" si="2">H33*0.7</f>
        <v>0</v>
      </c>
      <c r="L33" s="48">
        <f t="shared" si="0"/>
        <v>0</v>
      </c>
    </row>
    <row r="34" spans="1:12" customFormat="1" ht="168.75" customHeight="1">
      <c r="A34" s="95"/>
      <c r="B34" s="96"/>
      <c r="C34" s="38" t="s">
        <v>85</v>
      </c>
      <c r="D34" s="42" t="s">
        <v>98</v>
      </c>
      <c r="E34" s="69" t="s">
        <v>86</v>
      </c>
      <c r="F34" s="70" t="s">
        <v>86</v>
      </c>
      <c r="G34" s="51">
        <v>338</v>
      </c>
      <c r="H34" s="66"/>
      <c r="I34" s="48">
        <v>288</v>
      </c>
      <c r="J34" s="43">
        <v>288</v>
      </c>
      <c r="K34" s="40">
        <v>237</v>
      </c>
      <c r="L34" s="48">
        <f t="shared" si="0"/>
        <v>0</v>
      </c>
    </row>
    <row r="35" spans="1:12" customFormat="1" ht="168.75" customHeight="1">
      <c r="A35" s="57"/>
      <c r="B35" s="57"/>
      <c r="C35" s="58"/>
      <c r="D35" s="59"/>
      <c r="E35" s="68"/>
      <c r="F35" s="60"/>
      <c r="G35" s="64" t="s">
        <v>109</v>
      </c>
      <c r="H35" s="67">
        <f>SUM(H9:H34)</f>
        <v>0</v>
      </c>
      <c r="I35" s="61" t="s">
        <v>109</v>
      </c>
      <c r="J35" s="62"/>
      <c r="K35" s="63"/>
      <c r="L35" s="48">
        <f>SUM(L9:L34)</f>
        <v>0</v>
      </c>
    </row>
    <row r="36" spans="1:12" customFormat="1" ht="52.5" customHeight="1">
      <c r="A36" s="71" t="s">
        <v>87</v>
      </c>
      <c r="B36" s="72"/>
      <c r="C36" s="72"/>
      <c r="D36" s="72"/>
      <c r="E36" s="72"/>
      <c r="F36" s="72"/>
      <c r="G36" s="72"/>
      <c r="H36" s="72"/>
      <c r="I36" s="72"/>
      <c r="J36" s="72"/>
      <c r="K36" s="44"/>
    </row>
    <row r="37" spans="1:12" customFormat="1" ht="16.5" customHeight="1">
      <c r="A37" s="73"/>
      <c r="B37" s="74"/>
      <c r="C37" s="74"/>
      <c r="D37" s="74"/>
      <c r="E37" s="74"/>
      <c r="F37" s="74"/>
      <c r="G37" s="74"/>
      <c r="H37" s="74"/>
      <c r="I37" s="74"/>
      <c r="J37" s="74"/>
      <c r="K37" s="45"/>
    </row>
    <row r="38" spans="1:12" customFormat="1" ht="16.5" customHeight="1">
      <c r="A38" s="73"/>
      <c r="B38" s="74"/>
      <c r="C38" s="74"/>
      <c r="D38" s="74"/>
      <c r="E38" s="74"/>
      <c r="F38" s="74"/>
      <c r="G38" s="74"/>
      <c r="H38" s="74"/>
      <c r="I38" s="74"/>
      <c r="J38" s="74"/>
      <c r="K38" s="45"/>
    </row>
    <row r="39" spans="1:12" customFormat="1" ht="16.5" customHeight="1">
      <c r="A39" s="73"/>
      <c r="B39" s="74"/>
      <c r="C39" s="74"/>
      <c r="D39" s="74"/>
      <c r="E39" s="74"/>
      <c r="F39" s="74"/>
      <c r="G39" s="74"/>
      <c r="H39" s="74"/>
      <c r="I39" s="74"/>
      <c r="J39" s="74"/>
      <c r="K39" s="45"/>
    </row>
    <row r="40" spans="1:12" customFormat="1" ht="16.5" customHeight="1">
      <c r="A40" s="73"/>
      <c r="B40" s="74"/>
      <c r="C40" s="74"/>
      <c r="D40" s="74"/>
      <c r="E40" s="74"/>
      <c r="F40" s="74"/>
      <c r="G40" s="74"/>
      <c r="H40" s="74"/>
      <c r="I40" s="74"/>
      <c r="J40" s="74"/>
      <c r="K40" s="45"/>
    </row>
    <row r="41" spans="1:12" customFormat="1" ht="16.5" customHeight="1">
      <c r="A41" s="73"/>
      <c r="B41" s="74"/>
      <c r="C41" s="74"/>
      <c r="D41" s="74"/>
      <c r="E41" s="74"/>
      <c r="F41" s="74"/>
      <c r="G41" s="74"/>
      <c r="H41" s="74"/>
      <c r="I41" s="74"/>
      <c r="J41" s="74"/>
      <c r="K41" s="45"/>
    </row>
    <row r="42" spans="1:12" customFormat="1" ht="16.5" customHeight="1">
      <c r="A42" s="73"/>
      <c r="B42" s="74"/>
      <c r="C42" s="74"/>
      <c r="D42" s="74"/>
      <c r="E42" s="74"/>
      <c r="F42" s="74"/>
      <c r="G42" s="74"/>
      <c r="H42" s="74"/>
      <c r="I42" s="74"/>
      <c r="J42" s="74"/>
      <c r="K42" s="45"/>
    </row>
    <row r="43" spans="1:12" customFormat="1" ht="16.5" customHeight="1">
      <c r="A43" s="73"/>
      <c r="B43" s="74"/>
      <c r="C43" s="74"/>
      <c r="D43" s="74"/>
      <c r="E43" s="74"/>
      <c r="F43" s="74"/>
      <c r="G43" s="74"/>
      <c r="H43" s="74"/>
      <c r="I43" s="74"/>
      <c r="J43" s="74"/>
      <c r="K43" s="45"/>
    </row>
    <row r="44" spans="1:12" customFormat="1" ht="16.5" customHeight="1">
      <c r="A44" s="73"/>
      <c r="B44" s="74"/>
      <c r="C44" s="74"/>
      <c r="D44" s="74"/>
      <c r="E44" s="74"/>
      <c r="F44" s="74"/>
      <c r="G44" s="74"/>
      <c r="H44" s="74"/>
      <c r="I44" s="74"/>
      <c r="J44" s="74"/>
      <c r="K44" s="45"/>
    </row>
    <row r="45" spans="1:12" customFormat="1" ht="16.5" customHeight="1">
      <c r="A45" s="73"/>
      <c r="B45" s="74"/>
      <c r="C45" s="74"/>
      <c r="D45" s="74"/>
      <c r="E45" s="74"/>
      <c r="F45" s="74"/>
      <c r="G45" s="74"/>
      <c r="H45" s="74"/>
      <c r="I45" s="74"/>
      <c r="J45" s="74"/>
      <c r="K45" s="45"/>
    </row>
    <row r="46" spans="1:12" customFormat="1" ht="16.5" customHeight="1">
      <c r="A46" s="73"/>
      <c r="B46" s="74"/>
      <c r="C46" s="74"/>
      <c r="D46" s="74"/>
      <c r="E46" s="74"/>
      <c r="F46" s="74"/>
      <c r="G46" s="74"/>
      <c r="H46" s="74"/>
      <c r="I46" s="74"/>
      <c r="J46" s="74"/>
      <c r="K46" s="45"/>
    </row>
    <row r="47" spans="1:12" customFormat="1" ht="16.5" customHeight="1">
      <c r="A47" s="73"/>
      <c r="B47" s="74"/>
      <c r="C47" s="74"/>
      <c r="D47" s="74"/>
      <c r="E47" s="74"/>
      <c r="F47" s="74"/>
      <c r="G47" s="74"/>
      <c r="H47" s="74"/>
      <c r="I47" s="74"/>
      <c r="J47" s="74"/>
      <c r="K47" s="45"/>
    </row>
    <row r="48" spans="1:12" customFormat="1" ht="16.5" customHeight="1">
      <c r="A48" s="73"/>
      <c r="B48" s="74"/>
      <c r="C48" s="74"/>
      <c r="D48" s="74"/>
      <c r="E48" s="74"/>
      <c r="F48" s="74"/>
      <c r="G48" s="74"/>
      <c r="H48" s="74"/>
      <c r="I48" s="74"/>
      <c r="J48" s="74"/>
      <c r="K48" s="45"/>
    </row>
    <row r="49" spans="1:11" customFormat="1" ht="16.5" customHeight="1">
      <c r="A49" s="73"/>
      <c r="B49" s="74"/>
      <c r="C49" s="74"/>
      <c r="D49" s="74"/>
      <c r="E49" s="74"/>
      <c r="F49" s="74"/>
      <c r="G49" s="74"/>
      <c r="H49" s="74"/>
      <c r="I49" s="74"/>
      <c r="J49" s="74"/>
      <c r="K49" s="45"/>
    </row>
    <row r="50" spans="1:11" customFormat="1" ht="16.5" customHeight="1">
      <c r="A50" s="73"/>
      <c r="B50" s="74"/>
      <c r="C50" s="74"/>
      <c r="D50" s="74"/>
      <c r="E50" s="74"/>
      <c r="F50" s="74"/>
      <c r="G50" s="74"/>
      <c r="H50" s="74"/>
      <c r="I50" s="74"/>
      <c r="J50" s="74"/>
      <c r="K50" s="45"/>
    </row>
    <row r="51" spans="1:11" customFormat="1" ht="16.5" customHeight="1">
      <c r="A51" s="73"/>
      <c r="B51" s="74"/>
      <c r="C51" s="74"/>
      <c r="D51" s="74"/>
      <c r="E51" s="74"/>
      <c r="F51" s="74"/>
      <c r="G51" s="74"/>
      <c r="H51" s="74"/>
      <c r="I51" s="74"/>
      <c r="J51" s="74"/>
      <c r="K51" s="45"/>
    </row>
    <row r="52" spans="1:11" customFormat="1" ht="16.5" customHeight="1">
      <c r="A52" s="73"/>
      <c r="B52" s="74"/>
      <c r="C52" s="74"/>
      <c r="D52" s="74"/>
      <c r="E52" s="74"/>
      <c r="F52" s="74"/>
      <c r="G52" s="74"/>
      <c r="H52" s="74"/>
      <c r="I52" s="74"/>
      <c r="J52" s="74"/>
      <c r="K52" s="45"/>
    </row>
    <row r="53" spans="1:11" customFormat="1" ht="16.5" customHeight="1">
      <c r="A53" s="73"/>
      <c r="B53" s="74"/>
      <c r="C53" s="74"/>
      <c r="D53" s="74"/>
      <c r="E53" s="74"/>
      <c r="F53" s="74"/>
      <c r="G53" s="74"/>
      <c r="H53" s="74"/>
      <c r="I53" s="74"/>
      <c r="J53" s="74"/>
      <c r="K53" s="45"/>
    </row>
    <row r="54" spans="1:11" customFormat="1" ht="16.5" customHeight="1">
      <c r="A54" s="73"/>
      <c r="B54" s="74"/>
      <c r="C54" s="74"/>
      <c r="D54" s="74"/>
      <c r="E54" s="74"/>
      <c r="F54" s="74"/>
      <c r="G54" s="74"/>
      <c r="H54" s="74"/>
      <c r="I54" s="74"/>
      <c r="J54" s="74"/>
      <c r="K54" s="45"/>
    </row>
    <row r="55" spans="1:11" customFormat="1" ht="16.5" customHeight="1">
      <c r="A55" s="73"/>
      <c r="B55" s="74"/>
      <c r="C55" s="74"/>
      <c r="D55" s="74"/>
      <c r="E55" s="74"/>
      <c r="F55" s="74"/>
      <c r="G55" s="74"/>
      <c r="H55" s="74"/>
      <c r="I55" s="74"/>
      <c r="J55" s="74"/>
      <c r="K55" s="45"/>
    </row>
    <row r="56" spans="1:11" customFormat="1" ht="16.5" customHeight="1">
      <c r="A56" s="73"/>
      <c r="B56" s="74"/>
      <c r="C56" s="74"/>
      <c r="D56" s="74"/>
      <c r="E56" s="74"/>
      <c r="F56" s="74"/>
      <c r="G56" s="74"/>
      <c r="H56" s="74"/>
      <c r="I56" s="74"/>
      <c r="J56" s="74"/>
      <c r="K56" s="45"/>
    </row>
    <row r="57" spans="1:11" customFormat="1" ht="16.5" customHeight="1">
      <c r="A57" s="73"/>
      <c r="B57" s="74"/>
      <c r="C57" s="74"/>
      <c r="D57" s="74"/>
      <c r="E57" s="74"/>
      <c r="F57" s="74"/>
      <c r="G57" s="74"/>
      <c r="H57" s="74"/>
      <c r="I57" s="74"/>
      <c r="J57" s="74"/>
      <c r="K57" s="45"/>
    </row>
    <row r="58" spans="1:11" customFormat="1" ht="16.5" customHeight="1">
      <c r="A58" s="73"/>
      <c r="B58" s="74"/>
      <c r="C58" s="74"/>
      <c r="D58" s="74"/>
      <c r="E58" s="74"/>
      <c r="F58" s="74"/>
      <c r="G58" s="74"/>
      <c r="H58" s="74"/>
      <c r="I58" s="74"/>
      <c r="J58" s="74"/>
      <c r="K58" s="45"/>
    </row>
    <row r="59" spans="1:11" customFormat="1" ht="16.5" customHeight="1">
      <c r="A59" s="73"/>
      <c r="B59" s="74"/>
      <c r="C59" s="74"/>
      <c r="D59" s="74"/>
      <c r="E59" s="74"/>
      <c r="F59" s="74"/>
      <c r="G59" s="74"/>
      <c r="H59" s="74"/>
      <c r="I59" s="74"/>
      <c r="J59" s="74"/>
      <c r="K59" s="45"/>
    </row>
    <row r="60" spans="1:11" customFormat="1" ht="16.5" customHeight="1">
      <c r="A60" s="73"/>
      <c r="B60" s="74"/>
      <c r="C60" s="74"/>
      <c r="D60" s="74"/>
      <c r="E60" s="74"/>
      <c r="F60" s="74"/>
      <c r="G60" s="74"/>
      <c r="H60" s="74"/>
      <c r="I60" s="74"/>
      <c r="J60" s="74"/>
      <c r="K60" s="45"/>
    </row>
    <row r="61" spans="1:11" customFormat="1" ht="16.5" customHeight="1">
      <c r="A61" s="73"/>
      <c r="B61" s="74"/>
      <c r="C61" s="74"/>
      <c r="D61" s="74"/>
      <c r="E61" s="74"/>
      <c r="F61" s="74"/>
      <c r="G61" s="74"/>
      <c r="H61" s="74"/>
      <c r="I61" s="74"/>
      <c r="J61" s="74"/>
      <c r="K61" s="45"/>
    </row>
    <row r="62" spans="1:11" customFormat="1" ht="16.5" customHeight="1">
      <c r="A62" s="73"/>
      <c r="B62" s="74"/>
      <c r="C62" s="74"/>
      <c r="D62" s="74"/>
      <c r="E62" s="74"/>
      <c r="F62" s="74"/>
      <c r="G62" s="74"/>
      <c r="H62" s="74"/>
      <c r="I62" s="74"/>
      <c r="J62" s="74"/>
      <c r="K62" s="45"/>
    </row>
    <row r="63" spans="1:11" customFormat="1" ht="16.5" customHeight="1">
      <c r="A63" s="73"/>
      <c r="B63" s="74"/>
      <c r="C63" s="74"/>
      <c r="D63" s="74"/>
      <c r="E63" s="74"/>
      <c r="F63" s="74"/>
      <c r="G63" s="74"/>
      <c r="H63" s="74"/>
      <c r="I63" s="74"/>
      <c r="J63" s="74"/>
      <c r="K63" s="45"/>
    </row>
    <row r="64" spans="1:11" customFormat="1" ht="16.5" customHeight="1">
      <c r="A64" s="73"/>
      <c r="B64" s="74"/>
      <c r="C64" s="74"/>
      <c r="D64" s="74"/>
      <c r="E64" s="74"/>
      <c r="F64" s="74"/>
      <c r="G64" s="74"/>
      <c r="H64" s="74"/>
      <c r="I64" s="74"/>
      <c r="J64" s="74"/>
      <c r="K64" s="45"/>
    </row>
    <row r="65" spans="1:11" customFormat="1" ht="408.75" customHeight="1">
      <c r="A65" s="75"/>
      <c r="B65" s="76"/>
      <c r="C65" s="76"/>
      <c r="D65" s="76"/>
      <c r="E65" s="76"/>
      <c r="F65" s="76"/>
      <c r="G65" s="76"/>
      <c r="H65" s="76"/>
      <c r="I65" s="76"/>
      <c r="J65" s="76"/>
      <c r="K65" s="46"/>
    </row>
    <row r="66" spans="1:11" ht="27.95" customHeight="1"/>
    <row r="67" spans="1:11" ht="27.95" customHeight="1"/>
    <row r="68" spans="1:11" ht="27.95" customHeight="1"/>
    <row r="69" spans="1:11" ht="27.95" customHeight="1"/>
    <row r="70" spans="1:11" ht="27.95" customHeight="1"/>
    <row r="71" spans="1:11" ht="27.95" customHeight="1"/>
    <row r="72" spans="1:11" ht="27.95" customHeight="1"/>
    <row r="73" spans="1:11" ht="27.95" customHeight="1"/>
    <row r="74" spans="1:11" ht="27.95" customHeight="1"/>
    <row r="75" spans="1:11" ht="27.95" customHeight="1"/>
    <row r="76" spans="1:11" ht="27.95" customHeight="1"/>
    <row r="77" spans="1:11" ht="27.95" customHeight="1"/>
    <row r="78" spans="1:11" ht="27.95" customHeight="1"/>
    <row r="79" spans="1:11" ht="27.95" customHeight="1"/>
    <row r="80" spans="1:11" ht="27.95" customHeight="1"/>
    <row r="81" ht="27.95" customHeight="1"/>
    <row r="82" ht="27.95" customHeight="1"/>
    <row r="83" ht="27.95" customHeight="1"/>
    <row r="84" ht="27.95" customHeight="1"/>
    <row r="85" ht="27.95" customHeight="1"/>
    <row r="86" ht="27.95" customHeight="1"/>
    <row r="87" ht="27.95" customHeight="1"/>
    <row r="88" ht="27.95" customHeight="1"/>
    <row r="89" ht="27.95" customHeight="1"/>
    <row r="90" ht="27.95" customHeight="1"/>
    <row r="91" ht="27.95" customHeight="1"/>
    <row r="92" ht="27.95" customHeight="1"/>
    <row r="93" ht="27.95" customHeight="1"/>
    <row r="94" ht="27.95" customHeight="1"/>
    <row r="95" ht="27.95" customHeight="1"/>
    <row r="96" ht="27.95" customHeight="1"/>
    <row r="97" ht="27.95" customHeight="1"/>
    <row r="98" ht="27.95" customHeight="1"/>
    <row r="99" ht="27.95" customHeight="1"/>
    <row r="100" ht="27.95" customHeight="1"/>
    <row r="101" ht="27.95" customHeight="1"/>
    <row r="102" ht="27.95" customHeight="1"/>
    <row r="103" ht="27.95" customHeight="1"/>
    <row r="104" ht="27.95" customHeight="1"/>
    <row r="105" ht="27.95" customHeight="1"/>
    <row r="106" ht="27.95" customHeight="1"/>
    <row r="107" ht="27.95" customHeight="1"/>
    <row r="108" ht="27.95" customHeight="1"/>
    <row r="109" ht="27.95" customHeight="1"/>
    <row r="110" ht="27.95" customHeight="1"/>
    <row r="111" ht="27.95" customHeight="1"/>
    <row r="112" ht="27.95" customHeight="1"/>
    <row r="113" ht="27.95" customHeight="1"/>
    <row r="114" ht="27.95" customHeight="1"/>
    <row r="115" ht="27.95" customHeight="1"/>
    <row r="116" ht="27.95" customHeight="1"/>
    <row r="117" ht="27.95" customHeight="1"/>
    <row r="118" ht="27.95" customHeight="1"/>
  </sheetData>
  <protectedRanges>
    <protectedRange sqref="G4:G5" name="範圍2"/>
  </protectedRanges>
  <mergeCells count="40">
    <mergeCell ref="F4:I4"/>
    <mergeCell ref="D2:I3"/>
    <mergeCell ref="F5:I5"/>
    <mergeCell ref="A8:B8"/>
    <mergeCell ref="A9:A16"/>
    <mergeCell ref="B11:B12"/>
    <mergeCell ref="B13:B16"/>
    <mergeCell ref="B17:B20"/>
    <mergeCell ref="A22:B28"/>
    <mergeCell ref="B9:B10"/>
    <mergeCell ref="A29:B34"/>
    <mergeCell ref="A17:A21"/>
    <mergeCell ref="A36:J65"/>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33:F33"/>
    <mergeCell ref="E34:F34"/>
    <mergeCell ref="E28:F28"/>
    <mergeCell ref="E29:F29"/>
    <mergeCell ref="E30:F30"/>
    <mergeCell ref="E31:F31"/>
    <mergeCell ref="E32:F32"/>
  </mergeCells>
  <phoneticPr fontId="4" type="noConversion"/>
  <dataValidations count="1">
    <dataValidation type="list" allowBlank="1" showInputMessage="1" showErrorMessage="1" sqref="G6" xr:uid="{B7B8722C-D176-4D6C-A34A-63E2F6BDB9DE}">
      <formula1>$J$2:$J$4</formula1>
    </dataValidation>
  </dataValidations>
  <pageMargins left="0.7" right="0.7" top="0.75" bottom="0.75" header="0.3" footer="0.3"/>
  <pageSetup paperSize="9" scale="27" fitToHeight="0" orientation="landscape" r:id="rId1"/>
  <rowBreaks count="4" manualBreakCount="4">
    <brk id="12" max="11" man="1"/>
    <brk id="21" max="11" man="1"/>
    <brk id="28" max="11" man="1"/>
    <brk id="35"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ENG </vt:lpstr>
      <vt:lpstr>'ENG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流歌 樂繪</dc:creator>
  <cp:lastModifiedBy>dchmacau10@outlook.com</cp:lastModifiedBy>
  <cp:lastPrinted>2024-08-08T07:56:21Z</cp:lastPrinted>
  <dcterms:created xsi:type="dcterms:W3CDTF">2024-06-18T07:52:14Z</dcterms:created>
  <dcterms:modified xsi:type="dcterms:W3CDTF">2025-06-26T07:02:56Z</dcterms:modified>
</cp:coreProperties>
</file>