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季節活動\2025月餅\報價\"/>
    </mc:Choice>
  </mc:AlternateContent>
  <xr:revisionPtr revIDLastSave="0" documentId="13_ncr:1_{3460C812-DDB6-4FE6-A46A-D8F8A9FD8DA6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中文版" sheetId="1" r:id="rId1"/>
    <sheet name="工作表1" sheetId="2" r:id="rId2"/>
  </sheets>
  <definedNames>
    <definedName name="_xlnm._FilterDatabase" localSheetId="0" hidden="1">中文版!$G$5:$H$6</definedName>
    <definedName name="_xlnm.Print_Area" localSheetId="0">中文版!$A$1:$O$40</definedName>
    <definedName name="_xlnm.Print_Titles" localSheetId="0">中文版!$1:$8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5" i="1" l="1"/>
  <c r="J33" i="1"/>
  <c r="J34" i="1"/>
  <c r="K12" i="1"/>
  <c r="J12" i="1"/>
  <c r="J23" i="1"/>
  <c r="J24" i="1"/>
  <c r="J25" i="1"/>
  <c r="J26" i="1"/>
  <c r="J27" i="1"/>
  <c r="J28" i="1"/>
  <c r="J22" i="1"/>
  <c r="J10" i="1"/>
  <c r="J11" i="1"/>
  <c r="J13" i="1"/>
  <c r="J14" i="1"/>
  <c r="J15" i="1"/>
  <c r="J16" i="1"/>
  <c r="J17" i="1"/>
  <c r="J18" i="1"/>
  <c r="J19" i="1"/>
  <c r="J20" i="1"/>
  <c r="J21" i="1"/>
  <c r="J29" i="1"/>
  <c r="J30" i="1"/>
  <c r="J31" i="1"/>
  <c r="J32" i="1"/>
  <c r="J9" i="1"/>
  <c r="J35" i="1" l="1"/>
</calcChain>
</file>

<file path=xl/sharedStrings.xml><?xml version="1.0" encoding="utf-8"?>
<sst xmlns="http://schemas.openxmlformats.org/spreadsheetml/2006/main" count="111" uniqueCount="110">
  <si>
    <t>產品名稱
Product Name</t>
  </si>
  <si>
    <t>產品圖片
Product Photo</t>
  </si>
  <si>
    <t>產品描述
Product Description</t>
  </si>
  <si>
    <t>品牌
Brand</t>
    <phoneticPr fontId="3" type="noConversion"/>
  </si>
  <si>
    <t>財務負責人：</t>
    <phoneticPr fontId="5" type="noConversion"/>
  </si>
  <si>
    <t>送貨地址：</t>
    <phoneticPr fontId="5" type="noConversion"/>
  </si>
  <si>
    <t>取貨方式:</t>
    <phoneticPr fontId="5" type="noConversion"/>
  </si>
  <si>
    <t>選擇</t>
    <phoneticPr fontId="5" type="noConversion"/>
  </si>
  <si>
    <t>送貨(滿2000)</t>
    <phoneticPr fontId="3" type="noConversion"/>
  </si>
  <si>
    <t>盒數
NO.of Box</t>
    <phoneticPr fontId="3" type="noConversion"/>
  </si>
  <si>
    <t>皇至尊月餅禮盒 (11個裝)</t>
    <phoneticPr fontId="5" type="noConversion"/>
  </si>
  <si>
    <t>香港皇玥</t>
    <phoneticPr fontId="3" type="noConversion"/>
  </si>
  <si>
    <t>玥至尊月餅禮盒 (9個裝)</t>
    <phoneticPr fontId="5" type="noConversion"/>
  </si>
  <si>
    <t>流心奶黃月餅 (8個裝)</t>
    <phoneticPr fontId="5" type="noConversion"/>
  </si>
  <si>
    <t>時尚系列</t>
    <phoneticPr fontId="5" type="noConversion"/>
  </si>
  <si>
    <t>至尊系列</t>
    <phoneticPr fontId="5" type="noConversion"/>
  </si>
  <si>
    <t>經典系列</t>
    <phoneticPr fontId="5" type="noConversion"/>
  </si>
  <si>
    <t>代號
Seq.</t>
    <phoneticPr fontId="5" type="noConversion"/>
  </si>
  <si>
    <t>低糖系列</t>
    <phoneticPr fontId="5" type="noConversion"/>
  </si>
  <si>
    <t>IPD04</t>
    <phoneticPr fontId="5" type="noConversion"/>
  </si>
  <si>
    <t>傳承系列</t>
    <phoneticPr fontId="5" type="noConversion"/>
  </si>
  <si>
    <t>IPE01</t>
    <phoneticPr fontId="5" type="noConversion"/>
  </si>
  <si>
    <t>利苑</t>
    <phoneticPr fontId="5" type="noConversion"/>
  </si>
  <si>
    <t>零售價
Retail Price</t>
    <phoneticPr fontId="3" type="noConversion"/>
  </si>
  <si>
    <t>IPA01</t>
    <phoneticPr fontId="5" type="noConversion"/>
  </si>
  <si>
    <t>IPA02</t>
    <phoneticPr fontId="5" type="noConversion"/>
  </si>
  <si>
    <t>IPB01</t>
    <phoneticPr fontId="5" type="noConversion"/>
  </si>
  <si>
    <t>IPC01</t>
    <phoneticPr fontId="5" type="noConversion"/>
  </si>
  <si>
    <t>流心奶黃月餅 (6個裝)</t>
    <phoneticPr fontId="5" type="noConversion"/>
  </si>
  <si>
    <t>IPC02</t>
    <phoneticPr fontId="5" type="noConversion"/>
  </si>
  <si>
    <t>IPC03</t>
    <phoneticPr fontId="5" type="noConversion"/>
  </si>
  <si>
    <t>IPC04</t>
    <phoneticPr fontId="5" type="noConversion"/>
  </si>
  <si>
    <t>IPD01</t>
    <phoneticPr fontId="5" type="noConversion"/>
  </si>
  <si>
    <t>低糖奶黃月餅 (4個裝)</t>
    <phoneticPr fontId="5" type="noConversion"/>
  </si>
  <si>
    <t>IPD02</t>
    <phoneticPr fontId="5" type="noConversion"/>
  </si>
  <si>
    <t>低糖醇香四色月餅 (8個裝)</t>
    <phoneticPr fontId="5" type="noConversion"/>
  </si>
  <si>
    <t>IPD03</t>
    <phoneticPr fontId="5" type="noConversion"/>
  </si>
  <si>
    <t>低糖雙黃白蓮蓉月餅（4個裝）</t>
    <phoneticPr fontId="5" type="noConversion"/>
  </si>
  <si>
    <t>低糖流心經典雙輝月餅 (8個裝)</t>
    <phoneticPr fontId="5" type="noConversion"/>
  </si>
  <si>
    <t>精選中秋禮盒</t>
    <phoneticPr fontId="5" type="noConversion"/>
  </si>
  <si>
    <t>LGA01</t>
    <phoneticPr fontId="5" type="noConversion"/>
  </si>
  <si>
    <t>利苑 迷你軟心陳皮紅豆月餅 (8個/盒)</t>
    <phoneticPr fontId="5" type="noConversion"/>
  </si>
  <si>
    <t>LGA02</t>
    <phoneticPr fontId="5" type="noConversion"/>
  </si>
  <si>
    <t>利苑 雙黃白蓮蓉月餅 (4個/盒)</t>
    <phoneticPr fontId="5" type="noConversion"/>
  </si>
  <si>
    <t>LGA03</t>
    <phoneticPr fontId="5" type="noConversion"/>
  </si>
  <si>
    <t>利苑 精選月餅禮盒 (4個/盒)</t>
    <phoneticPr fontId="5" type="noConversion"/>
  </si>
  <si>
    <t>LGA04</t>
    <phoneticPr fontId="5" type="noConversion"/>
  </si>
  <si>
    <t>利苑 雙聚嚐月禮盒 (5個/盒)</t>
    <phoneticPr fontId="5" type="noConversion"/>
  </si>
  <si>
    <t>自取</t>
  </si>
  <si>
    <t>自取</t>
    <phoneticPr fontId="5" type="noConversion"/>
  </si>
  <si>
    <t>總計(企業價):
Total(Price)</t>
    <phoneticPr fontId="3" type="noConversion"/>
  </si>
  <si>
    <t>企業價
Company discount price</t>
    <phoneticPr fontId="3" type="noConversion"/>
  </si>
  <si>
    <t>合計:</t>
    <phoneticPr fontId="5" type="noConversion"/>
  </si>
  <si>
    <t>ARA02</t>
  </si>
  <si>
    <t>ARA03</t>
  </si>
  <si>
    <t>ARA04</t>
    <phoneticPr fontId="8" type="noConversion"/>
  </si>
  <si>
    <t>ARA05</t>
    <phoneticPr fontId="8" type="noConversion"/>
  </si>
  <si>
    <t>ARB01</t>
    <phoneticPr fontId="8" type="noConversion"/>
  </si>
  <si>
    <t>ARB02</t>
    <phoneticPr fontId="8" type="noConversion"/>
  </si>
  <si>
    <t>東海堂
二人前冰皮月餅(3袋裝)</t>
    <phoneticPr fontId="8" type="noConversion"/>
  </si>
  <si>
    <t>東海堂
流心奶黃月餅(6個裝)</t>
    <phoneticPr fontId="5" type="noConversion"/>
  </si>
  <si>
    <t>東海堂
冰兔冰皮月餅(8個裝)</t>
  </si>
  <si>
    <t>ARA01</t>
    <phoneticPr fontId="5" type="noConversion"/>
  </si>
  <si>
    <t>東海堂
十勝紅豆三重奏月餅禮盒(6個裝)</t>
    <phoneticPr fontId="5" type="noConversion"/>
  </si>
  <si>
    <t>東海堂</t>
    <phoneticPr fontId="5" type="noConversion"/>
  </si>
  <si>
    <t>香港皇玥</t>
  </si>
  <si>
    <t>聯絡人：</t>
    <phoneticPr fontId="5" type="noConversion"/>
  </si>
  <si>
    <t>聯絡電話：</t>
    <phoneticPr fontId="5" type="noConversion"/>
  </si>
  <si>
    <t>公司名稱：</t>
    <phoneticPr fontId="5" type="noConversion"/>
  </si>
  <si>
    <t>訂單日期：</t>
    <phoneticPr fontId="5" type="noConversion"/>
  </si>
  <si>
    <t>IPB02</t>
  </si>
  <si>
    <t>香港皇玥
經典流心雙輝月餅 (6個裝)</t>
    <phoneticPr fontId="5" type="noConversion"/>
  </si>
  <si>
    <t>香港皇玥
迷你傳承雙輝月餅（6個裝）</t>
    <phoneticPr fontId="5" type="noConversion"/>
  </si>
  <si>
    <t xml:space="preserve">
注意：
1. 大昌行澳門百貨有限公司為澳門區「香港皇玥」品牌獨家代理商
2. 報價以最新版本為準
3. 保存方法 : 
   (傳統月餅) 請存放在乾爽及陰涼處。建議月餅開封後，存放於雪櫃內。
   (冰皮月餅) 請存放在-4 °C或以下的雪櫃內保存。(-18 °C)口感最佳。
4. 買家需在提交訂單5日內支付全數。
5. 付款方式 : 
    到本公司支付: 現金(不設找續)、支票、電子支付、
   買滿MOP $1000以上可使用信用卡(Visa、Master card、銀聯)、
    銀行過數(入帳後請以電郵或微信發送入數記錄)：
    銀行：澳門商業銀行
    帳戶持有人：大昌行澳門百貨有限公司
    帳戶號碼：2197374
6. 凡購滿MOP$ 1600或以上，即可選擇送貨到一個指定地址；顧客只可選擇全部現貨或全部禮券形式收貨。
7. 如選擇送貨，送貨日期約為2025年9月15日後(暫定)
-------------------------------------------------------------------------------------------------------------------
8. 領券時間：(皇玥)2025年7月中旬(利苑)8月中旬 11:00-18:00 (星期一至星期五),詳情請和客服溝通
9:中秋產品換領時間：2025年9月25日至10月3日12:00-20:00
                    (星期日及公眾假期休息)(逾期作廢)
10. 禮券換領地址：澳門南灣大馬路693號大華大廈12樓 (創興銀行旁)
11. 大昌行澳門百貨有限公司保留最終解釋權
12. 聯絡方式：
     聯絡人：Nick (伍先生)/ Natalie (陳小姐)
     聯絡電話：28715628
     電郵：online@dchfsupply.com.mo       
</t>
    <phoneticPr fontId="5" type="noConversion"/>
  </si>
  <si>
    <t>2025年中秋月餅團購報價(MOP)
Mid Autumn festival 
Order form</t>
    <phoneticPr fontId="3" type="noConversion"/>
  </si>
  <si>
    <t>東海堂
十勝红豆流心抹茶月餅(4個裝)</t>
    <phoneticPr fontId="5" type="noConversion"/>
  </si>
  <si>
    <r>
      <t>東海堂 x 霜田有沙 
喵</t>
    </r>
    <r>
      <rPr>
        <sz val="36"/>
        <rFont val="MS Gothic"/>
        <family val="3"/>
        <charset val="128"/>
      </rPr>
      <t>・</t>
    </r>
    <r>
      <rPr>
        <sz val="36"/>
        <rFont val="宋体"/>
        <family val="3"/>
        <charset val="136"/>
      </rPr>
      <t>秋の組合月餅</t>
    </r>
    <phoneticPr fontId="8" type="noConversion"/>
  </si>
  <si>
    <t>LGA05</t>
    <phoneticPr fontId="5" type="noConversion"/>
  </si>
  <si>
    <t>LGA06</t>
    <phoneticPr fontId="5" type="noConversion"/>
  </si>
  <si>
    <t>利苑 迷你流心奶黃月餅（8個裝）</t>
    <phoneticPr fontId="5" type="noConversion"/>
  </si>
  <si>
    <t>開心果五仁月餅（4個裝）</t>
    <phoneticPr fontId="5" type="noConversion"/>
  </si>
  <si>
    <t>束海堂
麻糬月餅(4個装)</t>
    <phoneticPr fontId="5" type="noConversion"/>
  </si>
  <si>
    <t>迷你月餅 (約45 克/個)：
流心奶黃月餅 (8個)</t>
    <phoneticPr fontId="8" type="noConversion"/>
  </si>
  <si>
    <t>迷你月餅 (約45 克/個)：
流心奶黃月餅 (4個)
流心陳皮紅豆沙月餅 (4個)</t>
    <phoneticPr fontId="8" type="noConversion"/>
  </si>
  <si>
    <t>迷你月餅 (約45 克/個)：
流心奶黃月餅 (6個)</t>
    <phoneticPr fontId="8" type="noConversion"/>
  </si>
  <si>
    <t>流心奶黃月餅（3件）：
流心貓山王榴槤月餅（3件）</t>
    <phoneticPr fontId="8" type="noConversion"/>
  </si>
  <si>
    <t>迷你月餅 (約45 克/個)：
流心奶黃月餅 (3個)
流心芝麻月餅 (3個)</t>
    <phoneticPr fontId="8" type="noConversion"/>
  </si>
  <si>
    <t>迷你月餅 (約45 克/個):
 迷你奶黃月餅（3個）
迷你五仁月餅（3個）</t>
    <phoneticPr fontId="8" type="noConversion"/>
  </si>
  <si>
    <t>迷你月餅 (約45 克/個)：
低糖奶黃月餅 (4個)</t>
    <phoneticPr fontId="8" type="noConversion"/>
  </si>
  <si>
    <t>迷你月餅 (約45 克/個)：
低糖奶黃月餅 (2個)
低糖芝麻月餅 (2個)
低糖綠茶月餅 (2個)
低糖烏龍茶月餅 (2個)</t>
    <phoneticPr fontId="8" type="noConversion"/>
  </si>
  <si>
    <t xml:space="preserve">
月餅 (約185 克/個)：
低糖雙黃白蓮蓉月餅 (4個) </t>
    <phoneticPr fontId="8" type="noConversion"/>
  </si>
  <si>
    <t xml:space="preserve">迷你月餅 (約45 克/個):
低糖流心奶黃月餅 (4個)
低糖流心芝麻月餅 (4個) </t>
    <phoneticPr fontId="8" type="noConversion"/>
  </si>
  <si>
    <t>迷你月餅 (約45 克/個)：
流心奶黃月餅 (2個)
流心芝麻月餅 (2個)
原味蛋卷 (一包 / 3件)
椰汁蛋卷 (一包 / 3件)
原味蝴蝶酥 (一包 / 4件)
伯爵茶蝴蝶酥 (一包 / 4件)
牛油脆曲奇 (6件)</t>
    <phoneticPr fontId="8" type="noConversion"/>
  </si>
  <si>
    <t>月餅(約50克/個):
流心奶黃月餅 x 6個</t>
    <phoneticPr fontId="8" type="noConversion"/>
  </si>
  <si>
    <t>月餅(約45克/個):
十勝红豆流心抹茶月餅 x 4個</t>
    <phoneticPr fontId="8" type="noConversion"/>
  </si>
  <si>
    <t xml:space="preserve">月餅(約45克/個)
芝麻麻糬月餅 x 2個 
十勝紅豆麻糬月餅 x2個
(全新口味) </t>
    <phoneticPr fontId="8" type="noConversion"/>
  </si>
  <si>
    <t xml:space="preserve">冰皮月餅(約55克/個)
一盒8個:
綠茶芝士、藍莓、芒果、
綠茶朱古力、士多啤梨 
牛乳朱古力、牛乳芝士、芝麻
</t>
    <phoneticPr fontId="8" type="noConversion"/>
  </si>
  <si>
    <t>迷你軟心陳皮紅豆月餅 8個
約35g/個</t>
    <phoneticPr fontId="8" type="noConversion"/>
  </si>
  <si>
    <t xml:space="preserve">流心奶黃月餅8個
約35g/個
</t>
    <phoneticPr fontId="8" type="noConversion"/>
  </si>
  <si>
    <t xml:space="preserve">雙黃白蓮蓉月餅 4個
約185g/個
</t>
    <phoneticPr fontId="8" type="noConversion"/>
  </si>
  <si>
    <t xml:space="preserve">
（雙黃白蓮蓉、雙黃黃蓮蓉、雙黃低糖豆沙、開心果五仁各1個)
約185g/個
</t>
    <phoneticPr fontId="8" type="noConversion"/>
  </si>
  <si>
    <t>迷你流心奶黄月餅(4個) 約35g/個
雙黄白黃蓮蓉月餅 約185g/個</t>
    <phoneticPr fontId="8" type="noConversion"/>
  </si>
  <si>
    <t xml:space="preserve">
開心果五仁月餅（4個裝）
約185g/個</t>
    <phoneticPr fontId="8" type="noConversion"/>
  </si>
  <si>
    <t xml:space="preserve">禮盒包括 :
- 燕窩奶黃月餅（6件）：  
- 流心奶黃月餅（3件）：
</t>
    <phoneticPr fontId="8" type="noConversion"/>
  </si>
  <si>
    <t>十勝紅豆粒雙黃月餅(約185克)
雙黃白蓮蓉月餅(約185克)</t>
    <phoneticPr fontId="8" type="noConversion"/>
  </si>
  <si>
    <t xml:space="preserve">月餅(約70克/個):
十勝紅豆蛋黃月餅 x 2個 
十勝紅豆栗子月餅 x 2個
十勝紅豆雜果仁月餅 x 2個 </t>
    <phoneticPr fontId="8" type="noConversion"/>
  </si>
  <si>
    <t xml:space="preserve">至尊月餅: 燕窩奶黃月餅 (4個)
流心月餅: 
流心奶黃月餅 (2個)、流心榴槤月餅 (1個)
流心芝麻月餅 (1個)、流心薑汁月餅 (1個)
流心綠茶月餅 (1個)、傳承月餅 (1/個)
雙黃白蓮蓉月餅 (1個) </t>
    <phoneticPr fontId="8" type="noConversion"/>
  </si>
  <si>
    <t xml:space="preserve">
 立體兔仔系列(每個約55克)：
芒果、綠茶朱古力
雪山圖案系列：每個約 60克
士多啤梨</t>
    <phoneticPr fontId="8" type="noConversion"/>
  </si>
  <si>
    <t xml:space="preserve">香港皇玥
紅韻流心雙輝月餅 (8個裝)
</t>
    <phoneticPr fontId="5" type="noConversion"/>
  </si>
  <si>
    <t xml:space="preserve">果逸流心雙輝月餅(6個裝)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</si>
</sst>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[$MOP]\ * #,##0.00_);_([$MOP]\ * \(#,##0.00\);_([$MOP]\ * &quot;-&quot;??_);_(@_)"/>
    <numFmt numFmtId="177" formatCode="[$MOP]\ #,##0_);[Red]\([$MOP]\ #,##0\)"/>
    <numFmt numFmtId="178" formatCode="0&quot;盒&quot;"/>
  </numFmts>
  <fonts count="28">
    <font>
      <sz val="11"/>
      <color theme="1"/>
      <name val="等线"/>
      <family val="2"/>
      <scheme val="minor"/>
    </font>
    <font>
      <sz val="12"/>
      <color theme="1"/>
      <name val="等线"/>
      <family val="2"/>
      <charset val="136"/>
      <scheme val="minor"/>
    </font>
    <font>
      <sz val="12"/>
      <color theme="1"/>
      <name val="等线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等线"/>
      <family val="1"/>
      <charset val="136"/>
      <scheme val="minor"/>
    </font>
    <font>
      <sz val="9"/>
      <name val="等线"/>
      <family val="2"/>
      <charset val="136"/>
      <scheme val="minor"/>
    </font>
    <font>
      <sz val="11"/>
      <color theme="1"/>
      <name val="等线"/>
      <family val="2"/>
      <scheme val="minor"/>
    </font>
    <font>
      <sz val="26"/>
      <color theme="1"/>
      <name val="等线"/>
      <family val="2"/>
      <scheme val="minor"/>
    </font>
    <font>
      <sz val="9"/>
      <name val="等线"/>
      <family val="3"/>
      <charset val="136"/>
      <scheme val="minor"/>
    </font>
    <font>
      <b/>
      <sz val="28"/>
      <color theme="1"/>
      <name val="Microsoft JhengHei UI"/>
      <family val="2"/>
      <charset val="136"/>
    </font>
    <font>
      <sz val="32"/>
      <color theme="1"/>
      <name val="等线"/>
      <family val="2"/>
      <scheme val="minor"/>
    </font>
    <font>
      <b/>
      <sz val="32"/>
      <color theme="1"/>
      <name val="等线"/>
      <family val="2"/>
      <scheme val="minor"/>
    </font>
    <font>
      <b/>
      <sz val="32"/>
      <color theme="1"/>
      <name val="等线"/>
      <family val="1"/>
      <charset val="136"/>
      <scheme val="minor"/>
    </font>
    <font>
      <sz val="32"/>
      <color theme="1"/>
      <name val="等线"/>
      <family val="1"/>
      <charset val="136"/>
      <scheme val="minor"/>
    </font>
    <font>
      <u/>
      <sz val="32"/>
      <color theme="1"/>
      <name val="等线"/>
      <family val="1"/>
      <charset val="136"/>
      <scheme val="minor"/>
    </font>
    <font>
      <sz val="32"/>
      <color theme="1"/>
      <name val="Microsoft JhengHei UI"/>
      <family val="2"/>
      <charset val="136"/>
    </font>
    <font>
      <sz val="32"/>
      <color rgb="FF2E2E2E"/>
      <name val="Arial"/>
      <family val="3"/>
      <charset val="136"/>
    </font>
    <font>
      <b/>
      <sz val="48"/>
      <color theme="1"/>
      <name val="等线"/>
      <family val="1"/>
      <charset val="136"/>
      <scheme val="minor"/>
    </font>
    <font>
      <sz val="26"/>
      <color theme="1"/>
      <name val="等线"/>
      <family val="1"/>
      <charset val="136"/>
      <scheme val="minor"/>
    </font>
    <font>
      <sz val="36"/>
      <color theme="1"/>
      <name val="等线"/>
      <family val="1"/>
      <charset val="136"/>
      <scheme val="minor"/>
    </font>
    <font>
      <b/>
      <sz val="72"/>
      <color theme="1"/>
      <name val="等线"/>
      <family val="1"/>
      <charset val="136"/>
      <scheme val="minor"/>
    </font>
    <font>
      <sz val="24"/>
      <color theme="1"/>
      <name val="等线"/>
      <family val="1"/>
      <charset val="136"/>
      <scheme val="minor"/>
    </font>
    <font>
      <sz val="36"/>
      <name val="宋体"/>
      <family val="3"/>
      <charset val="136"/>
    </font>
    <font>
      <sz val="36"/>
      <name val="MS Gothic"/>
      <family val="3"/>
      <charset val="128"/>
    </font>
    <font>
      <sz val="26"/>
      <name val="等线"/>
      <family val="1"/>
      <charset val="136"/>
      <scheme val="minor"/>
    </font>
    <font>
      <sz val="9"/>
      <name val="等线"/>
      <family val="3"/>
      <charset val="134"/>
      <scheme val="minor"/>
    </font>
    <font>
      <sz val="72"/>
      <color theme="1"/>
      <name val="Microsoft JhengHei UI"/>
      <family val="2"/>
      <charset val="136"/>
    </font>
    <font>
      <sz val="28"/>
      <color theme="1"/>
      <name val="等线"/>
      <family val="1"/>
      <charset val="13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4" fillId="0" borderId="0"/>
    <xf numFmtId="0" fontId="6" fillId="0" borderId="0"/>
    <xf numFmtId="0" fontId="1" fillId="0" borderId="0">
      <alignment vertical="center"/>
    </xf>
  </cellStyleXfs>
  <cellXfs count="9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10" fillId="2" borderId="0" xfId="0" applyFont="1" applyFill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wrapText="1"/>
    </xf>
    <xf numFmtId="0" fontId="12" fillId="3" borderId="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176" fontId="15" fillId="2" borderId="4" xfId="1" applyNumberFormat="1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textRotation="255"/>
    </xf>
    <xf numFmtId="176" fontId="15" fillId="2" borderId="0" xfId="1" applyNumberFormat="1" applyFont="1" applyFill="1" applyAlignment="1">
      <alignment vertical="center" wrapText="1"/>
    </xf>
    <xf numFmtId="0" fontId="13" fillId="0" borderId="4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 wrapText="1"/>
    </xf>
    <xf numFmtId="0" fontId="15" fillId="2" borderId="0" xfId="1" applyFont="1" applyFill="1" applyAlignment="1">
      <alignment vertical="center" wrapText="1"/>
    </xf>
    <xf numFmtId="0" fontId="13" fillId="0" borderId="4" xfId="4" applyFont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/>
    </xf>
    <xf numFmtId="176" fontId="15" fillId="2" borderId="10" xfId="1" applyNumberFormat="1" applyFont="1" applyFill="1" applyBorder="1" applyAlignment="1">
      <alignment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3" fillId="2" borderId="11" xfId="4" applyFont="1" applyFill="1" applyBorder="1" applyAlignment="1">
      <alignment horizontal="center" vertical="center" wrapText="1"/>
    </xf>
    <xf numFmtId="176" fontId="15" fillId="2" borderId="11" xfId="1" applyNumberFormat="1" applyFont="1" applyFill="1" applyBorder="1" applyAlignment="1">
      <alignment vertical="center" wrapText="1"/>
    </xf>
    <xf numFmtId="0" fontId="13" fillId="0" borderId="11" xfId="4" applyFont="1" applyBorder="1" applyAlignment="1">
      <alignment horizontal="center" vertical="center"/>
    </xf>
    <xf numFmtId="177" fontId="13" fillId="12" borderId="6" xfId="4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textRotation="255"/>
    </xf>
    <xf numFmtId="177" fontId="19" fillId="12" borderId="4" xfId="4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 textRotation="255"/>
    </xf>
    <xf numFmtId="0" fontId="11" fillId="3" borderId="1" xfId="0" applyFont="1" applyFill="1" applyBorder="1" applyAlignment="1">
      <alignment horizontal="left" vertical="center"/>
    </xf>
    <xf numFmtId="0" fontId="18" fillId="0" borderId="6" xfId="4" applyFont="1" applyBorder="1" applyAlignment="1">
      <alignment horizontal="center" vertical="center" wrapText="1"/>
    </xf>
    <xf numFmtId="0" fontId="18" fillId="2" borderId="4" xfId="4" applyFont="1" applyFill="1" applyBorder="1" applyAlignment="1">
      <alignment horizontal="center" vertical="center"/>
    </xf>
    <xf numFmtId="0" fontId="18" fillId="2" borderId="16" xfId="4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vertical="center" wrapText="1"/>
    </xf>
    <xf numFmtId="0" fontId="21" fillId="2" borderId="20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14" xfId="0" applyFont="1" applyFill="1" applyBorder="1" applyAlignment="1">
      <alignment vertical="center" wrapText="1"/>
    </xf>
    <xf numFmtId="0" fontId="21" fillId="2" borderId="8" xfId="0" applyFont="1" applyFill="1" applyBorder="1" applyAlignment="1">
      <alignment vertical="center" wrapText="1"/>
    </xf>
    <xf numFmtId="0" fontId="21" fillId="2" borderId="21" xfId="0" applyFont="1" applyFill="1" applyBorder="1" applyAlignment="1">
      <alignment vertical="center" wrapText="1"/>
    </xf>
    <xf numFmtId="0" fontId="21" fillId="2" borderId="22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vertical="center" wrapText="1"/>
    </xf>
    <xf numFmtId="0" fontId="18" fillId="2" borderId="4" xfId="4" applyFont="1" applyFill="1" applyBorder="1">
      <alignment vertical="center"/>
    </xf>
    <xf numFmtId="0" fontId="22" fillId="0" borderId="23" xfId="4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24" fillId="2" borderId="19" xfId="4" applyFont="1" applyFill="1" applyBorder="1" applyAlignment="1">
      <alignment horizontal="center" vertical="center"/>
    </xf>
    <xf numFmtId="0" fontId="18" fillId="2" borderId="19" xfId="4" applyFont="1" applyFill="1" applyBorder="1" applyAlignment="1">
      <alignment horizontal="center" vertical="center"/>
    </xf>
    <xf numFmtId="0" fontId="26" fillId="2" borderId="0" xfId="1" applyFont="1" applyFill="1" applyAlignment="1">
      <alignment vertical="center" wrapText="1"/>
    </xf>
    <xf numFmtId="178" fontId="26" fillId="2" borderId="0" xfId="1" applyNumberFormat="1" applyFont="1" applyFill="1" applyAlignment="1">
      <alignment vertical="center" wrapText="1"/>
    </xf>
    <xf numFmtId="0" fontId="11" fillId="7" borderId="3" xfId="0" applyFont="1" applyFill="1" applyBorder="1" applyAlignment="1">
      <alignment horizontal="center" vertical="center" wrapText="1"/>
    </xf>
    <xf numFmtId="176" fontId="15" fillId="7" borderId="4" xfId="1" applyNumberFormat="1" applyFont="1" applyFill="1" applyBorder="1" applyAlignment="1">
      <alignment vertical="center" wrapText="1"/>
    </xf>
    <xf numFmtId="176" fontId="15" fillId="7" borderId="11" xfId="1" applyNumberFormat="1" applyFont="1" applyFill="1" applyBorder="1" applyAlignment="1">
      <alignment vertical="center" wrapText="1"/>
    </xf>
    <xf numFmtId="176" fontId="15" fillId="7" borderId="10" xfId="1" applyNumberFormat="1" applyFont="1" applyFill="1" applyBorder="1" applyAlignment="1">
      <alignment vertical="center" wrapText="1"/>
    </xf>
    <xf numFmtId="0" fontId="27" fillId="0" borderId="10" xfId="4" applyFont="1" applyBorder="1" applyAlignment="1">
      <alignment horizontal="center" vertical="center" wrapText="1"/>
    </xf>
    <xf numFmtId="0" fontId="27" fillId="0" borderId="4" xfId="4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0" fillId="11" borderId="15" xfId="0" applyFont="1" applyFill="1" applyBorder="1" applyAlignment="1">
      <alignment horizontal="center" vertical="center" textRotation="255"/>
    </xf>
    <xf numFmtId="0" fontId="20" fillId="11" borderId="0" xfId="0" applyFont="1" applyFill="1" applyAlignment="1">
      <alignment horizontal="center" vertical="center" textRotation="255"/>
    </xf>
    <xf numFmtId="0" fontId="12" fillId="7" borderId="4" xfId="0" applyFont="1" applyFill="1" applyBorder="1" applyAlignment="1">
      <alignment horizontal="center" vertical="center" textRotation="255"/>
    </xf>
    <xf numFmtId="0" fontId="12" fillId="8" borderId="4" xfId="0" applyFont="1" applyFill="1" applyBorder="1" applyAlignment="1">
      <alignment horizontal="center" vertical="center" textRotation="255"/>
    </xf>
    <xf numFmtId="0" fontId="12" fillId="10" borderId="4" xfId="0" applyFont="1" applyFill="1" applyBorder="1" applyAlignment="1">
      <alignment horizontal="center" vertical="center" textRotation="255"/>
    </xf>
    <xf numFmtId="0" fontId="12" fillId="9" borderId="4" xfId="0" applyFont="1" applyFill="1" applyBorder="1" applyAlignment="1">
      <alignment horizontal="center" vertical="center" textRotation="255"/>
    </xf>
    <xf numFmtId="0" fontId="12" fillId="6" borderId="7" xfId="0" applyFont="1" applyFill="1" applyBorder="1" applyAlignment="1">
      <alignment horizontal="center" vertical="center" textRotation="255"/>
    </xf>
    <xf numFmtId="0" fontId="12" fillId="6" borderId="8" xfId="0" applyFont="1" applyFill="1" applyBorder="1" applyAlignment="1">
      <alignment horizontal="center" vertical="center" textRotation="255"/>
    </xf>
    <xf numFmtId="0" fontId="20" fillId="6" borderId="8" xfId="0" applyFont="1" applyFill="1" applyBorder="1" applyAlignment="1">
      <alignment horizontal="center" vertical="center" textRotation="255"/>
    </xf>
    <xf numFmtId="0" fontId="20" fillId="6" borderId="13" xfId="0" applyFont="1" applyFill="1" applyBorder="1" applyAlignment="1">
      <alignment horizontal="center" vertical="center" textRotation="255"/>
    </xf>
    <xf numFmtId="0" fontId="20" fillId="4" borderId="0" xfId="0" applyFont="1" applyFill="1" applyAlignment="1">
      <alignment horizontal="center" vertical="center" textRotation="255"/>
    </xf>
    <xf numFmtId="0" fontId="20" fillId="4" borderId="8" xfId="0" applyFont="1" applyFill="1" applyBorder="1" applyAlignment="1">
      <alignment horizontal="center" vertical="center" textRotation="255"/>
    </xf>
    <xf numFmtId="0" fontId="20" fillId="4" borderId="1" xfId="0" applyFont="1" applyFill="1" applyBorder="1" applyAlignment="1">
      <alignment horizontal="center" vertical="center" textRotation="255"/>
    </xf>
    <xf numFmtId="0" fontId="20" fillId="4" borderId="13" xfId="0" applyFont="1" applyFill="1" applyBorder="1" applyAlignment="1">
      <alignment horizontal="center" vertical="center" textRotation="255"/>
    </xf>
    <xf numFmtId="0" fontId="17" fillId="4" borderId="15" xfId="0" applyFont="1" applyFill="1" applyBorder="1" applyAlignment="1">
      <alignment horizontal="center" vertical="center" textRotation="255"/>
    </xf>
    <xf numFmtId="0" fontId="17" fillId="4" borderId="7" xfId="0" applyFont="1" applyFill="1" applyBorder="1" applyAlignment="1">
      <alignment horizontal="center" vertical="center" textRotation="255"/>
    </xf>
    <xf numFmtId="0" fontId="17" fillId="4" borderId="0" xfId="0" applyFont="1" applyFill="1" applyAlignment="1">
      <alignment horizontal="center" vertical="center" textRotation="255"/>
    </xf>
    <xf numFmtId="0" fontId="17" fillId="4" borderId="8" xfId="0" applyFont="1" applyFill="1" applyBorder="1" applyAlignment="1">
      <alignment horizontal="center" vertical="center" textRotation="255"/>
    </xf>
  </cellXfs>
  <cellStyles count="5">
    <cellStyle name="一般" xfId="0" builtinId="0"/>
    <cellStyle name="一般 2" xfId="4" xr:uid="{00000000-0005-0000-0000-000001000000}"/>
    <cellStyle name="一般 2 2 2" xfId="1" xr:uid="{00000000-0005-0000-0000-000002000000}"/>
    <cellStyle name="一般 2 3" xfId="2" xr:uid="{00000000-0005-0000-0000-000003000000}"/>
    <cellStyle name="一般 6" xfId="3" xr:uid="{00000000-0005-0000-0000-000004000000}"/>
  </cellStyles>
  <dxfs count="0"/>
  <tableStyles count="0" defaultTableStyle="TableStyleMedium2" defaultPivotStyle="PivotStyleLight16"/>
  <colors>
    <mruColors>
      <color rgb="FF008000"/>
      <color rgb="FFD60093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652844</xdr:colOff>
      <xdr:row>0</xdr:row>
      <xdr:rowOff>0</xdr:rowOff>
    </xdr:from>
    <xdr:to>
      <xdr:col>7</xdr:col>
      <xdr:colOff>6019419</xdr:colOff>
      <xdr:row>1</xdr:row>
      <xdr:rowOff>647700</xdr:rowOff>
    </xdr:to>
    <xdr:pic>
      <xdr:nvPicPr>
        <xdr:cNvPr id="27" name="圖片 26">
          <a:extLst>
            <a:ext uri="{FF2B5EF4-FFF2-40B4-BE49-F238E27FC236}">
              <a16:creationId xmlns:a16="http://schemas.microsoft.com/office/drawing/2014/main" id="{A21A0AC9-76DD-D1D2-A686-1530FF08C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1144" y="0"/>
          <a:ext cx="22707219" cy="308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L122"/>
  <sheetViews>
    <sheetView showGridLines="0" tabSelected="1" view="pageBreakPreview" zoomScale="40" zoomScaleNormal="85" zoomScaleSheetLayoutView="40" workbookViewId="0">
      <pane xSplit="2" ySplit="8" topLeftCell="D27" activePane="bottomRight" state="frozen"/>
      <selection pane="topRight" activeCell="C1" sqref="C1"/>
      <selection pane="bottomLeft" activeCell="A9" sqref="A9"/>
      <selection pane="bottomRight" activeCell="A8" sqref="A8:B8"/>
    </sheetView>
  </sheetViews>
  <sheetFormatPr defaultColWidth="9" defaultRowHeight="15.75"/>
  <cols>
    <col min="1" max="1" width="21.25" customWidth="1"/>
    <col min="2" max="2" width="10.375" customWidth="1"/>
    <col min="3" max="3" width="85.75" customWidth="1"/>
    <col min="4" max="4" width="103.25" customWidth="1"/>
    <col min="5" max="5" width="87.625" hidden="1" customWidth="1"/>
    <col min="6" max="6" width="166.75" customWidth="1"/>
    <col min="7" max="7" width="51.75" customWidth="1"/>
    <col min="8" max="8" width="85.625" customWidth="1"/>
    <col min="9" max="9" width="55.75" customWidth="1"/>
    <col min="10" max="10" width="58.625" customWidth="1"/>
    <col min="11" max="11" width="17" hidden="1" customWidth="1"/>
    <col min="12" max="15" width="0" hidden="1" customWidth="1"/>
    <col min="42" max="42" width="0" hidden="1" customWidth="1"/>
  </cols>
  <sheetData>
    <row r="1" spans="1:12" ht="190.5" customHeight="1">
      <c r="A1" s="4"/>
      <c r="B1" s="5"/>
      <c r="C1" s="5"/>
      <c r="D1" s="5"/>
      <c r="E1" s="5"/>
      <c r="F1" s="5"/>
      <c r="G1" s="6"/>
      <c r="H1" s="4"/>
      <c r="I1" s="4"/>
      <c r="J1" s="4"/>
      <c r="K1" s="4" t="s">
        <v>8</v>
      </c>
    </row>
    <row r="2" spans="1:12" s="1" customFormat="1" ht="129.75" customHeight="1">
      <c r="A2" s="71" t="s">
        <v>74</v>
      </c>
      <c r="B2" s="71"/>
      <c r="C2" s="71"/>
      <c r="D2" s="71"/>
      <c r="E2" s="71"/>
      <c r="F2" s="71"/>
      <c r="G2" s="71"/>
      <c r="H2" s="71"/>
      <c r="I2" s="71"/>
      <c r="J2" s="71"/>
      <c r="K2" s="4" t="s">
        <v>49</v>
      </c>
    </row>
    <row r="3" spans="1:12" s="1" customFormat="1" ht="84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4" t="s">
        <v>7</v>
      </c>
    </row>
    <row r="4" spans="1:12" s="1" customFormat="1" ht="38.25" customHeight="1" thickBot="1">
      <c r="A4" s="4"/>
      <c r="B4" s="7"/>
      <c r="C4" s="7"/>
      <c r="D4" s="41" t="s">
        <v>69</v>
      </c>
      <c r="E4" s="8"/>
      <c r="F4" s="8"/>
      <c r="G4" s="69" t="s">
        <v>66</v>
      </c>
      <c r="H4" s="70"/>
      <c r="I4" s="70"/>
      <c r="J4" s="70"/>
      <c r="K4" s="4"/>
    </row>
    <row r="5" spans="1:12" s="1" customFormat="1" ht="49.5" customHeight="1" thickBot="1">
      <c r="A5" s="4"/>
      <c r="B5" s="7"/>
      <c r="C5" s="7"/>
      <c r="D5" s="41" t="s">
        <v>68</v>
      </c>
      <c r="E5" s="8"/>
      <c r="F5" s="8"/>
      <c r="G5" s="69" t="s">
        <v>67</v>
      </c>
      <c r="H5" s="70"/>
      <c r="I5" s="70"/>
      <c r="J5" s="70"/>
      <c r="K5" s="4"/>
    </row>
    <row r="6" spans="1:12" s="1" customFormat="1" ht="63.75" customHeight="1" thickBot="1">
      <c r="A6" s="4"/>
      <c r="B6" s="7"/>
      <c r="C6" s="7"/>
      <c r="D6" s="8" t="s">
        <v>4</v>
      </c>
      <c r="E6" s="8"/>
      <c r="F6" s="8"/>
      <c r="G6" s="9" t="s">
        <v>6</v>
      </c>
      <c r="H6" s="66" t="s">
        <v>48</v>
      </c>
      <c r="I6" s="67"/>
      <c r="J6" s="67"/>
      <c r="K6" s="4"/>
    </row>
    <row r="7" spans="1:12" s="1" customFormat="1" ht="57" customHeight="1" thickBot="1">
      <c r="A7" s="4"/>
      <c r="B7" s="7"/>
      <c r="C7" s="7"/>
      <c r="D7" s="8" t="s">
        <v>5</v>
      </c>
      <c r="E7" s="68"/>
      <c r="F7" s="68"/>
      <c r="G7" s="68"/>
      <c r="H7" s="68"/>
      <c r="I7" s="68"/>
      <c r="J7" s="68"/>
      <c r="K7" s="4"/>
    </row>
    <row r="8" spans="1:12" s="1" customFormat="1" ht="119.25" customHeight="1" thickBot="1">
      <c r="A8" s="10" t="s">
        <v>3</v>
      </c>
      <c r="B8" s="11"/>
      <c r="C8" s="11" t="s">
        <v>17</v>
      </c>
      <c r="D8" s="11" t="s">
        <v>0</v>
      </c>
      <c r="E8" s="11" t="s">
        <v>1</v>
      </c>
      <c r="F8" s="11" t="s">
        <v>2</v>
      </c>
      <c r="G8" s="11" t="s">
        <v>23</v>
      </c>
      <c r="H8" s="60" t="s">
        <v>51</v>
      </c>
      <c r="I8" s="11" t="s">
        <v>9</v>
      </c>
      <c r="J8" s="33" t="s">
        <v>50</v>
      </c>
      <c r="K8" s="12"/>
      <c r="L8" s="2"/>
    </row>
    <row r="9" spans="1:12" s="1" customFormat="1" ht="291" customHeight="1">
      <c r="A9" s="82" t="s">
        <v>11</v>
      </c>
      <c r="B9" s="78" t="s">
        <v>15</v>
      </c>
      <c r="C9" s="24" t="s">
        <v>24</v>
      </c>
      <c r="D9" s="24" t="s">
        <v>10</v>
      </c>
      <c r="E9" s="24"/>
      <c r="F9" s="64" t="s">
        <v>106</v>
      </c>
      <c r="G9" s="14">
        <v>1488</v>
      </c>
      <c r="H9" s="61">
        <v>1116</v>
      </c>
      <c r="I9" s="34"/>
      <c r="J9" s="14">
        <f>H9*I9</f>
        <v>0</v>
      </c>
      <c r="K9" s="4"/>
    </row>
    <row r="10" spans="1:12" s="1" customFormat="1" ht="179.25" customHeight="1">
      <c r="A10" s="83"/>
      <c r="B10" s="78"/>
      <c r="C10" s="24" t="s">
        <v>25</v>
      </c>
      <c r="D10" s="24" t="s">
        <v>12</v>
      </c>
      <c r="E10" s="24"/>
      <c r="F10" s="65" t="s">
        <v>103</v>
      </c>
      <c r="G10" s="14">
        <v>888</v>
      </c>
      <c r="H10" s="61">
        <v>666</v>
      </c>
      <c r="I10" s="34"/>
      <c r="J10" s="14">
        <f t="shared" ref="J10:J34" si="0">H10*I10</f>
        <v>0</v>
      </c>
      <c r="K10" s="4"/>
    </row>
    <row r="11" spans="1:12" s="1" customFormat="1" ht="160.5" customHeight="1">
      <c r="A11" s="83"/>
      <c r="B11" s="79" t="s">
        <v>16</v>
      </c>
      <c r="C11" s="24" t="s">
        <v>26</v>
      </c>
      <c r="D11" s="24" t="s">
        <v>13</v>
      </c>
      <c r="E11" s="24"/>
      <c r="F11" s="65" t="s">
        <v>82</v>
      </c>
      <c r="G11" s="14">
        <v>438</v>
      </c>
      <c r="H11" s="61">
        <v>329</v>
      </c>
      <c r="I11" s="34"/>
      <c r="J11" s="14">
        <f t="shared" si="0"/>
        <v>0</v>
      </c>
      <c r="K11" s="4"/>
    </row>
    <row r="12" spans="1:12" s="1" customFormat="1" ht="171" customHeight="1">
      <c r="A12" s="83"/>
      <c r="B12" s="79"/>
      <c r="C12" s="42" t="s">
        <v>70</v>
      </c>
      <c r="D12" s="18" t="s">
        <v>108</v>
      </c>
      <c r="E12" s="42"/>
      <c r="F12" s="65" t="s">
        <v>83</v>
      </c>
      <c r="G12" s="14">
        <v>438</v>
      </c>
      <c r="H12" s="61">
        <v>329</v>
      </c>
      <c r="I12" s="44"/>
      <c r="J12" s="14">
        <f t="shared" ref="J12" si="1">I12*0.68</f>
        <v>0</v>
      </c>
      <c r="K12" s="39">
        <f t="shared" ref="K12" si="2">I12*0.75</f>
        <v>0</v>
      </c>
    </row>
    <row r="13" spans="1:12" s="1" customFormat="1" ht="171" customHeight="1">
      <c r="A13" s="83"/>
      <c r="B13" s="80" t="s">
        <v>14</v>
      </c>
      <c r="C13" s="24" t="s">
        <v>27</v>
      </c>
      <c r="D13" s="24" t="s">
        <v>28</v>
      </c>
      <c r="E13" s="24"/>
      <c r="F13" s="65" t="s">
        <v>84</v>
      </c>
      <c r="G13" s="14">
        <v>368</v>
      </c>
      <c r="H13" s="61">
        <v>276</v>
      </c>
      <c r="I13" s="34"/>
      <c r="J13" s="14">
        <f t="shared" si="0"/>
        <v>0</v>
      </c>
      <c r="K13" s="4"/>
    </row>
    <row r="14" spans="1:12" s="1" customFormat="1" ht="162" customHeight="1">
      <c r="A14" s="83"/>
      <c r="B14" s="80"/>
      <c r="C14" s="24" t="s">
        <v>29</v>
      </c>
      <c r="D14" s="18" t="s">
        <v>109</v>
      </c>
      <c r="E14" s="24"/>
      <c r="F14" s="65" t="s">
        <v>85</v>
      </c>
      <c r="G14" s="14">
        <v>368</v>
      </c>
      <c r="H14" s="61">
        <v>276</v>
      </c>
      <c r="I14" s="34"/>
      <c r="J14" s="14">
        <f t="shared" si="0"/>
        <v>0</v>
      </c>
      <c r="K14" s="4"/>
    </row>
    <row r="15" spans="1:12" s="1" customFormat="1" ht="180" customHeight="1">
      <c r="A15" s="83"/>
      <c r="B15" s="80"/>
      <c r="C15" s="24" t="s">
        <v>30</v>
      </c>
      <c r="D15" s="24" t="s">
        <v>71</v>
      </c>
      <c r="E15" s="24"/>
      <c r="F15" s="65" t="s">
        <v>86</v>
      </c>
      <c r="G15" s="14">
        <v>368</v>
      </c>
      <c r="H15" s="61">
        <v>276</v>
      </c>
      <c r="I15" s="34"/>
      <c r="J15" s="14">
        <f t="shared" si="0"/>
        <v>0</v>
      </c>
      <c r="K15" s="4"/>
    </row>
    <row r="16" spans="1:12" s="1" customFormat="1" ht="195" customHeight="1" thickBot="1">
      <c r="A16" s="83"/>
      <c r="B16" s="80"/>
      <c r="C16" s="31" t="s">
        <v>31</v>
      </c>
      <c r="D16" s="22" t="s">
        <v>72</v>
      </c>
      <c r="E16" s="31"/>
      <c r="F16" s="65" t="s">
        <v>87</v>
      </c>
      <c r="G16" s="30">
        <v>368</v>
      </c>
      <c r="H16" s="62">
        <v>276</v>
      </c>
      <c r="I16" s="37"/>
      <c r="J16" s="30">
        <f t="shared" si="0"/>
        <v>0</v>
      </c>
      <c r="K16" s="4"/>
    </row>
    <row r="17" spans="1:11" s="1" customFormat="1" ht="178.5" customHeight="1">
      <c r="A17" s="83"/>
      <c r="B17" s="81" t="s">
        <v>18</v>
      </c>
      <c r="C17" s="26" t="s">
        <v>32</v>
      </c>
      <c r="D17" s="26" t="s">
        <v>33</v>
      </c>
      <c r="E17" s="26"/>
      <c r="F17" s="65" t="s">
        <v>88</v>
      </c>
      <c r="G17" s="27">
        <v>248</v>
      </c>
      <c r="H17" s="63">
        <v>186</v>
      </c>
      <c r="I17" s="36"/>
      <c r="J17" s="27">
        <f t="shared" si="0"/>
        <v>0</v>
      </c>
      <c r="K17" s="4"/>
    </row>
    <row r="18" spans="1:11" s="1" customFormat="1" ht="242.25" customHeight="1">
      <c r="A18" s="84" t="s">
        <v>65</v>
      </c>
      <c r="B18" s="81"/>
      <c r="C18" s="24" t="s">
        <v>34</v>
      </c>
      <c r="D18" s="24" t="s">
        <v>35</v>
      </c>
      <c r="E18" s="24"/>
      <c r="F18" s="65" t="s">
        <v>89</v>
      </c>
      <c r="G18" s="14">
        <v>438</v>
      </c>
      <c r="H18" s="61">
        <v>329</v>
      </c>
      <c r="I18" s="34"/>
      <c r="J18" s="14">
        <f t="shared" si="0"/>
        <v>0</v>
      </c>
      <c r="K18" s="4"/>
    </row>
    <row r="19" spans="1:11" s="1" customFormat="1" ht="171" hidden="1" customHeight="1">
      <c r="A19" s="84"/>
      <c r="B19" s="81"/>
      <c r="C19" s="24" t="s">
        <v>36</v>
      </c>
      <c r="D19" s="24" t="s">
        <v>37</v>
      </c>
      <c r="E19" s="24"/>
      <c r="F19" s="65" t="s">
        <v>90</v>
      </c>
      <c r="G19" s="14">
        <v>368</v>
      </c>
      <c r="H19" s="61">
        <v>276</v>
      </c>
      <c r="I19" s="34"/>
      <c r="J19" s="14">
        <f t="shared" si="0"/>
        <v>0</v>
      </c>
      <c r="K19" s="4"/>
    </row>
    <row r="20" spans="1:11" s="1" customFormat="1" ht="213" hidden="1" customHeight="1">
      <c r="A20" s="84"/>
      <c r="B20" s="81"/>
      <c r="C20" s="24" t="s">
        <v>19</v>
      </c>
      <c r="D20" s="24" t="s">
        <v>38</v>
      </c>
      <c r="E20" s="24"/>
      <c r="F20" s="65" t="s">
        <v>91</v>
      </c>
      <c r="G20" s="14">
        <v>438</v>
      </c>
      <c r="H20" s="61">
        <v>329</v>
      </c>
      <c r="I20" s="34"/>
      <c r="J20" s="14">
        <f t="shared" si="0"/>
        <v>0</v>
      </c>
      <c r="K20" s="4"/>
    </row>
    <row r="21" spans="1:11" s="1" customFormat="1" ht="378.75" customHeight="1" thickBot="1">
      <c r="A21" s="85"/>
      <c r="B21" s="38" t="s">
        <v>20</v>
      </c>
      <c r="C21" s="31" t="s">
        <v>21</v>
      </c>
      <c r="D21" s="31" t="s">
        <v>39</v>
      </c>
      <c r="E21" s="31"/>
      <c r="F21" s="65" t="s">
        <v>92</v>
      </c>
      <c r="G21" s="30">
        <v>398</v>
      </c>
      <c r="H21" s="62">
        <v>299</v>
      </c>
      <c r="I21" s="37"/>
      <c r="J21" s="30">
        <f t="shared" si="0"/>
        <v>0</v>
      </c>
      <c r="K21" s="4"/>
    </row>
    <row r="22" spans="1:11" s="1" customFormat="1" ht="234" customHeight="1">
      <c r="A22" s="90" t="s">
        <v>64</v>
      </c>
      <c r="B22" s="91"/>
      <c r="C22" s="20" t="s">
        <v>62</v>
      </c>
      <c r="D22" s="35" t="s">
        <v>63</v>
      </c>
      <c r="E22" s="26"/>
      <c r="F22" s="65" t="s">
        <v>105</v>
      </c>
      <c r="G22" s="27">
        <v>272</v>
      </c>
      <c r="H22" s="63">
        <v>212</v>
      </c>
      <c r="I22" s="36"/>
      <c r="J22" s="27">
        <f t="shared" si="0"/>
        <v>0</v>
      </c>
      <c r="K22" s="4"/>
    </row>
    <row r="23" spans="1:11" s="1" customFormat="1" ht="190.5" customHeight="1">
      <c r="A23" s="92"/>
      <c r="B23" s="93"/>
      <c r="C23" s="19" t="s">
        <v>53</v>
      </c>
      <c r="D23" s="18" t="s">
        <v>60</v>
      </c>
      <c r="E23" s="24"/>
      <c r="F23" s="65" t="s">
        <v>93</v>
      </c>
      <c r="G23" s="14">
        <v>280</v>
      </c>
      <c r="H23" s="61">
        <v>220</v>
      </c>
      <c r="I23" s="24"/>
      <c r="J23" s="14">
        <f t="shared" si="0"/>
        <v>0</v>
      </c>
      <c r="K23" s="32">
        <v>217</v>
      </c>
    </row>
    <row r="24" spans="1:11" s="1" customFormat="1" ht="300.75" customHeight="1">
      <c r="A24" s="40"/>
      <c r="B24" s="40"/>
      <c r="C24" s="19" t="s">
        <v>54</v>
      </c>
      <c r="D24" s="18" t="s">
        <v>75</v>
      </c>
      <c r="E24" s="43"/>
      <c r="F24" s="65" t="s">
        <v>94</v>
      </c>
      <c r="G24" s="14">
        <v>225</v>
      </c>
      <c r="H24" s="61">
        <v>178</v>
      </c>
      <c r="I24" s="24"/>
      <c r="J24" s="14">
        <f t="shared" si="0"/>
        <v>0</v>
      </c>
      <c r="K24" s="32">
        <v>168</v>
      </c>
    </row>
    <row r="25" spans="1:11" s="1" customFormat="1" ht="255" customHeight="1" thickBot="1">
      <c r="A25" s="86" t="s">
        <v>64</v>
      </c>
      <c r="B25" s="87"/>
      <c r="C25" s="19" t="s">
        <v>55</v>
      </c>
      <c r="D25" s="18" t="s">
        <v>81</v>
      </c>
      <c r="E25" s="15"/>
      <c r="F25" s="65" t="s">
        <v>95</v>
      </c>
      <c r="G25" s="14">
        <v>225</v>
      </c>
      <c r="H25" s="61">
        <v>178</v>
      </c>
      <c r="I25" s="24"/>
      <c r="J25" s="14">
        <f t="shared" si="0"/>
        <v>0</v>
      </c>
      <c r="K25" s="32">
        <v>178</v>
      </c>
    </row>
    <row r="26" spans="1:11" s="1" customFormat="1" ht="194.25" customHeight="1">
      <c r="A26" s="86"/>
      <c r="B26" s="87"/>
      <c r="C26" s="19" t="s">
        <v>56</v>
      </c>
      <c r="D26" s="54" t="s">
        <v>76</v>
      </c>
      <c r="E26" s="53"/>
      <c r="F26" s="65" t="s">
        <v>104</v>
      </c>
      <c r="G26" s="14">
        <v>225</v>
      </c>
      <c r="H26" s="61">
        <v>178</v>
      </c>
      <c r="I26" s="24"/>
      <c r="J26" s="14">
        <f t="shared" si="0"/>
        <v>0</v>
      </c>
      <c r="K26" s="32">
        <v>178</v>
      </c>
    </row>
    <row r="27" spans="1:11" s="1" customFormat="1" ht="267" customHeight="1">
      <c r="A27" s="86"/>
      <c r="B27" s="87"/>
      <c r="C27" s="19" t="s">
        <v>57</v>
      </c>
      <c r="D27" s="18" t="s">
        <v>61</v>
      </c>
      <c r="E27" s="13"/>
      <c r="F27" s="65" t="s">
        <v>96</v>
      </c>
      <c r="G27" s="14">
        <v>250</v>
      </c>
      <c r="H27" s="61">
        <v>195</v>
      </c>
      <c r="I27" s="24"/>
      <c r="J27" s="14">
        <f t="shared" si="0"/>
        <v>0</v>
      </c>
      <c r="K27" s="32">
        <v>190</v>
      </c>
    </row>
    <row r="28" spans="1:11" s="1" customFormat="1" ht="275.25" customHeight="1" thickBot="1">
      <c r="A28" s="88"/>
      <c r="B28" s="89"/>
      <c r="C28" s="21" t="s">
        <v>58</v>
      </c>
      <c r="D28" s="22" t="s">
        <v>59</v>
      </c>
      <c r="E28" s="29"/>
      <c r="F28" s="65" t="s">
        <v>107</v>
      </c>
      <c r="G28" s="30">
        <v>168</v>
      </c>
      <c r="H28" s="62">
        <v>130</v>
      </c>
      <c r="I28" s="31"/>
      <c r="J28" s="30">
        <f t="shared" si="0"/>
        <v>0</v>
      </c>
      <c r="K28" s="32">
        <v>129</v>
      </c>
    </row>
    <row r="29" spans="1:11" s="1" customFormat="1" ht="234.75" customHeight="1">
      <c r="A29" s="76" t="s">
        <v>22</v>
      </c>
      <c r="B29" s="76"/>
      <c r="C29" s="26" t="s">
        <v>40</v>
      </c>
      <c r="D29" s="26" t="s">
        <v>41</v>
      </c>
      <c r="E29" s="26"/>
      <c r="F29" s="65" t="s">
        <v>97</v>
      </c>
      <c r="G29" s="27">
        <v>290</v>
      </c>
      <c r="H29" s="63">
        <v>248</v>
      </c>
      <c r="I29" s="28"/>
      <c r="J29" s="27">
        <f t="shared" si="0"/>
        <v>0</v>
      </c>
      <c r="K29" s="4"/>
    </row>
    <row r="30" spans="1:11" s="1" customFormat="1" ht="219.75" customHeight="1">
      <c r="A30" s="77"/>
      <c r="B30" s="77"/>
      <c r="C30" s="26" t="s">
        <v>42</v>
      </c>
      <c r="D30" s="26" t="s">
        <v>79</v>
      </c>
      <c r="E30" s="26"/>
      <c r="F30" s="65" t="s">
        <v>98</v>
      </c>
      <c r="G30" s="27">
        <v>282</v>
      </c>
      <c r="H30" s="61">
        <v>240</v>
      </c>
      <c r="I30" s="25"/>
      <c r="J30" s="14">
        <f t="shared" si="0"/>
        <v>0</v>
      </c>
      <c r="K30" s="4"/>
    </row>
    <row r="31" spans="1:11" s="1" customFormat="1" ht="192.75" customHeight="1">
      <c r="A31" s="77"/>
      <c r="B31" s="77"/>
      <c r="C31" s="26" t="s">
        <v>44</v>
      </c>
      <c r="D31" s="26" t="s">
        <v>43</v>
      </c>
      <c r="E31" s="26"/>
      <c r="F31" s="65" t="s">
        <v>99</v>
      </c>
      <c r="G31" s="27">
        <v>284</v>
      </c>
      <c r="H31" s="61">
        <v>240</v>
      </c>
      <c r="I31" s="25"/>
      <c r="J31" s="14">
        <f t="shared" si="0"/>
        <v>0</v>
      </c>
      <c r="K31" s="4"/>
    </row>
    <row r="32" spans="1:11" s="1" customFormat="1" ht="178.5" customHeight="1">
      <c r="A32" s="77"/>
      <c r="B32" s="77"/>
      <c r="C32" s="26" t="s">
        <v>46</v>
      </c>
      <c r="D32" s="26" t="s">
        <v>45</v>
      </c>
      <c r="E32" s="26"/>
      <c r="F32" s="65" t="s">
        <v>100</v>
      </c>
      <c r="G32" s="27">
        <v>302</v>
      </c>
      <c r="H32" s="61">
        <v>260</v>
      </c>
      <c r="I32" s="25"/>
      <c r="J32" s="14">
        <f t="shared" si="0"/>
        <v>0</v>
      </c>
      <c r="K32" s="4"/>
    </row>
    <row r="33" spans="1:12" s="1" customFormat="1" ht="178.5" customHeight="1">
      <c r="A33" s="77"/>
      <c r="B33" s="77"/>
      <c r="C33" s="26" t="s">
        <v>77</v>
      </c>
      <c r="D33" s="26" t="s">
        <v>47</v>
      </c>
      <c r="E33" s="26"/>
      <c r="F33" s="65" t="s">
        <v>101</v>
      </c>
      <c r="G33" s="27">
        <v>250</v>
      </c>
      <c r="H33" s="61">
        <v>210</v>
      </c>
      <c r="I33" s="25"/>
      <c r="J33" s="14">
        <f t="shared" si="0"/>
        <v>0</v>
      </c>
      <c r="K33" s="4"/>
    </row>
    <row r="34" spans="1:12" s="1" customFormat="1" ht="193.5" customHeight="1">
      <c r="A34" s="77"/>
      <c r="B34" s="77"/>
      <c r="C34" s="26" t="s">
        <v>78</v>
      </c>
      <c r="D34" s="26" t="s">
        <v>80</v>
      </c>
      <c r="E34" s="26"/>
      <c r="F34" s="65" t="s">
        <v>102</v>
      </c>
      <c r="G34" s="27">
        <v>338</v>
      </c>
      <c r="H34" s="61">
        <v>288</v>
      </c>
      <c r="I34" s="25"/>
      <c r="J34" s="14">
        <f t="shared" si="0"/>
        <v>0</v>
      </c>
      <c r="K34" s="4"/>
    </row>
    <row r="35" spans="1:12" s="1" customFormat="1" ht="193.5" customHeight="1">
      <c r="A35" s="16"/>
      <c r="B35" s="16"/>
      <c r="C35" s="55"/>
      <c r="D35" s="56"/>
      <c r="E35" s="56"/>
      <c r="F35" s="57"/>
      <c r="G35" s="23"/>
      <c r="H35" s="58" t="s">
        <v>52</v>
      </c>
      <c r="I35" s="59">
        <f>SUM(I9:I34)</f>
        <v>0</v>
      </c>
      <c r="J35" s="17">
        <f>SUM(J10:J33)</f>
        <v>0</v>
      </c>
      <c r="K35" s="4"/>
    </row>
    <row r="36" spans="1:12" s="3" customFormat="1" ht="360" customHeight="1">
      <c r="A36" s="72" t="s">
        <v>73</v>
      </c>
      <c r="B36" s="73"/>
      <c r="C36" s="73"/>
      <c r="D36" s="73"/>
      <c r="E36" s="73"/>
      <c r="F36" s="73"/>
      <c r="G36" s="73"/>
      <c r="H36" s="73"/>
      <c r="I36" s="73"/>
      <c r="J36" s="73"/>
      <c r="K36" s="45"/>
      <c r="L36" s="48"/>
    </row>
    <row r="37" spans="1:12" s="3" customFormat="1" ht="409.6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47"/>
      <c r="L37" s="49"/>
    </row>
    <row r="38" spans="1:12" ht="294.75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47"/>
      <c r="L38" s="49"/>
    </row>
    <row r="39" spans="1:12" ht="117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47"/>
      <c r="L39" s="49"/>
    </row>
    <row r="40" spans="1:12" ht="259.5" customHeight="1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47"/>
      <c r="L40" s="49"/>
    </row>
    <row r="41" spans="1:12" ht="86.25" customHeight="1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9"/>
    </row>
    <row r="42" spans="1:12" ht="99.75" customHeight="1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9"/>
    </row>
    <row r="43" spans="1:12" ht="102.75" customHeight="1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9"/>
    </row>
    <row r="44" spans="1:12" ht="111" customHeight="1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9"/>
    </row>
    <row r="45" spans="1:12" ht="102.75" customHeight="1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9"/>
    </row>
    <row r="46" spans="1:12" ht="116.25" customHeight="1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9"/>
    </row>
    <row r="47" spans="1:12" ht="100.5" customHeight="1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9"/>
    </row>
    <row r="48" spans="1:12" ht="111.75" customHeight="1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9"/>
    </row>
    <row r="49" spans="1:12" ht="104.25" customHeight="1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9"/>
    </row>
    <row r="50" spans="1:12" ht="78" customHeight="1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9"/>
    </row>
    <row r="51" spans="1:12" ht="84" customHeight="1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9"/>
    </row>
    <row r="52" spans="1:12" ht="88.5" customHeight="1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9"/>
    </row>
    <row r="53" spans="1:12" ht="114.75" customHeight="1">
      <c r="A53" s="46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9"/>
    </row>
    <row r="54" spans="1:12" ht="381.75" customHeight="1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9"/>
    </row>
    <row r="55" spans="1:12" ht="27.95" customHeight="1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9"/>
    </row>
    <row r="56" spans="1:12" ht="27.95" customHeight="1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9"/>
    </row>
    <row r="57" spans="1:12" ht="27.75" customHeight="1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9"/>
    </row>
    <row r="58" spans="1:12" ht="27.75" customHeight="1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9"/>
    </row>
    <row r="59" spans="1:12" ht="27.95" customHeight="1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9"/>
    </row>
    <row r="60" spans="1:12" ht="27.95" customHeight="1">
      <c r="A60" s="4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9"/>
    </row>
    <row r="61" spans="1:12" ht="27.95" customHeight="1">
      <c r="A61" s="46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9"/>
    </row>
    <row r="62" spans="1:12" ht="27.95" customHeight="1">
      <c r="A62" s="4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9"/>
    </row>
    <row r="63" spans="1:12" ht="27.95" customHeight="1">
      <c r="A63" s="4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9"/>
    </row>
    <row r="64" spans="1:12" ht="27.95" customHeight="1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2"/>
    </row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</sheetData>
  <protectedRanges>
    <protectedRange sqref="H4:H5" name="範圍2"/>
  </protectedRanges>
  <mergeCells count="15">
    <mergeCell ref="A36:J40"/>
    <mergeCell ref="A29:B34"/>
    <mergeCell ref="B9:B10"/>
    <mergeCell ref="B11:B12"/>
    <mergeCell ref="B13:B16"/>
    <mergeCell ref="B17:B20"/>
    <mergeCell ref="A9:A17"/>
    <mergeCell ref="A18:A21"/>
    <mergeCell ref="A25:B28"/>
    <mergeCell ref="A22:B23"/>
    <mergeCell ref="H6:J6"/>
    <mergeCell ref="E7:J7"/>
    <mergeCell ref="G4:J4"/>
    <mergeCell ref="G5:J5"/>
    <mergeCell ref="A2:J3"/>
  </mergeCells>
  <phoneticPr fontId="5" type="noConversion"/>
  <dataValidations count="1">
    <dataValidation type="list" allowBlank="1" showInputMessage="1" showErrorMessage="1" sqref="H6" xr:uid="{00000000-0002-0000-0000-000000000000}">
      <formula1>$K$1:$K$3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r:id="rId1"/>
  <rowBreaks count="4" manualBreakCount="4">
    <brk id="16" max="14" man="1"/>
    <brk id="23" max="14" man="1"/>
    <brk id="28" max="14" man="1"/>
    <brk id="35" max="14" man="1"/>
  </rowBreaks>
  <colBreaks count="1" manualBreakCount="1">
    <brk id="10" max="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360A-2335-49E5-8195-1BF56E7B4451}">
  <sheetPr codeName="工作表2"/>
  <dimension ref="A1"/>
  <sheetViews>
    <sheetView workbookViewId="0">
      <selection activeCell="A3" sqref="A3"/>
    </sheetView>
  </sheetViews>
  <sheetFormatPr defaultRowHeight="15.75"/>
  <sheetData/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中文版</vt:lpstr>
      <vt:lpstr>工作表1</vt:lpstr>
      <vt:lpstr>中文版!Print_Area</vt:lpstr>
      <vt:lpstr>中文版!Print_Titles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Loi</dc:creator>
  <cp:lastModifiedBy>dchmacau10@outlook.com</cp:lastModifiedBy>
  <cp:lastPrinted>2025-06-19T07:19:49Z</cp:lastPrinted>
  <dcterms:created xsi:type="dcterms:W3CDTF">2022-03-22T01:28:58Z</dcterms:created>
  <dcterms:modified xsi:type="dcterms:W3CDTF">2025-06-27T09:42:15Z</dcterms:modified>
</cp:coreProperties>
</file>